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s.weissen/Desktop/"/>
    </mc:Choice>
  </mc:AlternateContent>
  <xr:revisionPtr revIDLastSave="0" documentId="13_ncr:1_{E3899C6A-B140-4D46-BDB9-73DDBB6B7895}" xr6:coauthVersionLast="47" xr6:coauthVersionMax="47" xr10:uidLastSave="{00000000-0000-0000-0000-000000000000}"/>
  <bookViews>
    <workbookView xWindow="1300" yWindow="500" windowWidth="34360" windowHeight="19300" activeTab="3" xr2:uid="{00000000-000D-0000-FFFF-FFFF00000000}"/>
  </bookViews>
  <sheets>
    <sheet name="0 - Explanation" sheetId="1" r:id="rId1"/>
    <sheet name="1 - Basic Data" sheetId="2" r:id="rId2"/>
    <sheet name="2 - Expected Desk Usage" sheetId="3" r:id="rId3"/>
    <sheet name="3 - Conclusio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4" l="1"/>
  <c r="E10" i="3"/>
  <c r="E9" i="3"/>
  <c r="E8" i="3"/>
  <c r="E7" i="3"/>
  <c r="E6" i="3"/>
  <c r="E5" i="3"/>
  <c r="C18" i="2"/>
  <c r="C11" i="2"/>
  <c r="F7" i="3" s="1"/>
  <c r="C6" i="2"/>
  <c r="C12" i="2" s="1"/>
  <c r="G7" i="3" l="1"/>
  <c r="F8" i="3"/>
  <c r="G8" i="3" s="1"/>
  <c r="F9" i="3"/>
  <c r="G9" i="3" s="1"/>
  <c r="F10" i="3"/>
  <c r="G10" i="3" s="1"/>
  <c r="F5" i="3"/>
  <c r="G5" i="3" s="1"/>
  <c r="F6" i="3"/>
  <c r="G6" i="3" s="1"/>
  <c r="B23" i="4"/>
  <c r="B24" i="4"/>
  <c r="C14" i="4" l="1"/>
  <c r="C15" i="4" s="1"/>
  <c r="C17" i="4" l="1"/>
  <c r="C25" i="4" s="1"/>
  <c r="C18" i="4"/>
  <c r="C16" i="4"/>
  <c r="C23" i="4" s="1"/>
  <c r="C24" i="4" s="1"/>
  <c r="C26" i="4" s="1"/>
</calcChain>
</file>

<file path=xl/sharedStrings.xml><?xml version="1.0" encoding="utf-8"?>
<sst xmlns="http://schemas.openxmlformats.org/spreadsheetml/2006/main" count="63" uniqueCount="63">
  <si>
    <t>Welcome to our shared desk calculator powered by desk.ly</t>
  </si>
  <si>
    <t>1.</t>
  </si>
  <si>
    <t>2.</t>
  </si>
  <si>
    <t>3.</t>
  </si>
  <si>
    <t>4.</t>
  </si>
  <si>
    <t>5.</t>
  </si>
  <si>
    <t>Basic data for your region and company</t>
  </si>
  <si>
    <t>Number of workingdays per annum</t>
  </si>
  <si>
    <t>avg sick days per annum</t>
  </si>
  <si>
    <t>sum presence days</t>
  </si>
  <si>
    <t>Number of desks available in your office</t>
  </si>
  <si>
    <t>Number of employees working in your office</t>
  </si>
  <si>
    <t>Calculation is based on this number of employees (see below)</t>
  </si>
  <si>
    <t>Number of total desk-days per annum</t>
  </si>
  <si>
    <t>Basic data to calculate concrete savings opportunity (optional)</t>
  </si>
  <si>
    <t>How many square meter of the office is used with desks</t>
  </si>
  <si>
    <t>Exclude areas like floors, meeting rooms, visitor area, etc. (just make a guess)</t>
  </si>
  <si>
    <t>How much do you pay per month and square meter</t>
  </si>
  <si>
    <t>How much do you pay for a fully equiped desk</t>
  </si>
  <si>
    <t>Avarage Space per Desk</t>
  </si>
  <si>
    <t>#</t>
  </si>
  <si>
    <t>Number of days per week present in the office</t>
  </si>
  <si>
    <t>Total needed desk days per annum</t>
  </si>
  <si>
    <t>#1</t>
  </si>
  <si>
    <t>#2</t>
  </si>
  <si>
    <t>#3</t>
  </si>
  <si>
    <t>#4</t>
  </si>
  <si>
    <t>#5</t>
  </si>
  <si>
    <t>#6</t>
  </si>
  <si>
    <t>Hints:</t>
  </si>
  <si>
    <t>Shared Desk / Flex Office Calculation</t>
  </si>
  <si>
    <t>Summary for desk saving opportunity</t>
  </si>
  <si>
    <t>Sum of needed desk-days</t>
  </si>
  <si>
    <t>Maximum number of employees on your existing space</t>
  </si>
  <si>
    <t>How mach can be saved for not renewing this number of desks the next time</t>
  </si>
  <si>
    <t>Some Hints</t>
  </si>
  <si>
    <t>You are welcome to our shared desk calculator. We give you an overwie of potential cost savings by using shared desks.</t>
  </si>
  <si>
    <t>First use the "1 - Basic Data“ tab to enter data.</t>
  </si>
  <si>
    <t>Record the expected use of your office space and enter the results on "2 - Expected Desk Usage".</t>
  </si>
  <si>
    <t>View the results and possibly export them as a PDF on tab "3 - Conclusion“.</t>
  </si>
  <si>
    <t>On desk.ly you will find more useful templates and helpful content to avoid pitfalls when introducing a shared desk organisation in your office.</t>
  </si>
  <si>
    <t>Non-working days (ex. holidays) per annum on avg per employee</t>
  </si>
  <si>
    <t>Depends on the national holidays. Lower Saxony in Germany for example had 253 working days in 2021.</t>
  </si>
  <si>
    <t>For sample data, follow the link below: https://de.statista.com/statistik/daten/studie/197069/umfrage/urlaubstage-und-feiertage-in-europa/</t>
  </si>
  <si>
    <t>If you have no idea, follow the link below: https://www.mitrefinch.co.uk/blog/time-and-attendance/sick-leave-uk-vs-europe/</t>
  </si>
  <si>
    <t>Office stats</t>
  </si>
  <si>
    <t>Please type in your number of office desks.</t>
  </si>
  <si>
    <t>Please type in your number of employees working in your office.</t>
  </si>
  <si>
    <t>Even if you own the building enter a comparison market price.</t>
  </si>
  <si>
    <t>Make an assumption for furniture like desk, chair and lighting. A good guess is 2,500€.</t>
  </si>
  <si>
    <t>Expected distribution of on site appearance by employees</t>
  </si>
  <si>
    <t>Number of employees choosing this option</t>
  </si>
  <si>
    <t>Usage quota</t>
  </si>
  <si>
    <t>Quota of employees</t>
  </si>
  <si>
    <t>If you have a fixed / maximum home office quota in your employment contracts, like 1 day a week, just enter this in the data table in row #5 and fill all others with zeros.</t>
  </si>
  <si>
    <t>If you want more precise data, do a survey among your employees. Enter the result data in the fields. A survey can easily be created here: https://www.google.com/forms/about/</t>
  </si>
  <si>
    <t>For your scenario, you need on average this number of desks for parallel use</t>
  </si>
  <si>
    <t>You could remove this quota of desks</t>
  </si>
  <si>
    <t>You could remove this number of desks</t>
  </si>
  <si>
    <t>Summary of cost saving opportunity</t>
  </si>
  <si>
    <t>Total savings over a 5-year period</t>
  </si>
  <si>
    <t>This is a an average calculation. Office usage will not be on average every day. People tend to stay home on Fridays and are in the office on Tuesdays. So gradually adjust to your right level.</t>
  </si>
  <si>
    <t>Use desk sharing software like desk.ly to collect extensive usage data and base your decision on this data. Find out how many and which desks can be removed without losing the benefits of your current situation.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</si>
</sst>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
    <numFmt numFmtId="166" formatCode="#,##0\ [$€-1]"/>
  </numFmts>
  <fonts count="19">
    <font>
      <sz val="10"/>
      <color rgb="FF000000"/>
      <name val="Arial"/>
    </font>
    <font>
      <b/>
      <sz val="18"/>
      <color theme="0"/>
      <name val="Barlow Semi Condensed"/>
    </font>
    <font>
      <sz val="10"/>
      <color theme="1"/>
      <name val="Barlow Semi Condensed"/>
    </font>
    <font>
      <sz val="12"/>
      <color theme="1"/>
      <name val="Arial"/>
      <family val="2"/>
    </font>
    <font>
      <sz val="14"/>
      <color theme="1"/>
      <name val="Barlow Semi Condensed"/>
    </font>
    <font>
      <sz val="10"/>
      <color theme="1"/>
      <name val="Arial"/>
      <family val="2"/>
    </font>
    <font>
      <sz val="12"/>
      <color theme="1"/>
      <name val="Barlow Semi Condensed"/>
    </font>
    <font>
      <b/>
      <sz val="14"/>
      <color rgb="FFFFFFFF"/>
      <name val="Barlow Semi Condensed"/>
    </font>
    <font>
      <b/>
      <sz val="14"/>
      <color theme="0"/>
      <name val="Barlow Semi Condensed"/>
    </font>
    <font>
      <b/>
      <sz val="12"/>
      <color theme="1"/>
      <name val="Barlow Semi Condensed"/>
    </font>
    <font>
      <b/>
      <sz val="12"/>
      <color rgb="FFFFFFFF"/>
      <name val="Barlow Semi Condensed"/>
    </font>
    <font>
      <sz val="12"/>
      <color theme="0"/>
      <name val="Barlow Semi Condensed"/>
    </font>
    <font>
      <sz val="12"/>
      <name val="Barlow Semi Condensed"/>
    </font>
    <font>
      <sz val="12"/>
      <color rgb="FF2544B2"/>
      <name val="Barlow Semi Condensed"/>
    </font>
    <font>
      <sz val="14"/>
      <color rgb="FF000000"/>
      <name val="Barlow Semi Condensed"/>
    </font>
    <font>
      <i/>
      <sz val="10"/>
      <color rgb="FF000000"/>
      <name val="Barlow Semi Condensed"/>
    </font>
    <font>
      <sz val="10"/>
      <color theme="0"/>
      <name val="Arial"/>
      <family val="2"/>
    </font>
    <font>
      <b/>
      <sz val="12"/>
      <color rgb="FF000000"/>
      <name val="Barlow Semi Condensed"/>
    </font>
    <font>
      <sz val="12"/>
      <color rgb="FF000000"/>
      <name val="Barlow Semi Condensed"/>
    </font>
  </fonts>
  <fills count="6">
    <fill>
      <patternFill patternType="none"/>
    </fill>
    <fill>
      <patternFill patternType="gray125"/>
    </fill>
    <fill>
      <patternFill patternType="solid">
        <fgColor rgb="FF2544B2"/>
        <bgColor rgb="FF2544B2"/>
      </patternFill>
    </fill>
    <fill>
      <patternFill patternType="solid">
        <fgColor rgb="FFEFE4FC"/>
        <bgColor rgb="FFEFE4FC"/>
      </patternFill>
    </fill>
    <fill>
      <patternFill patternType="solid">
        <fgColor rgb="FF2544B2"/>
        <bgColor indexed="64"/>
      </patternFill>
    </fill>
    <fill>
      <patternFill patternType="solid">
        <fgColor theme="0"/>
        <bgColor indexed="64"/>
      </patternFill>
    </fill>
  </fills>
  <borders count="4">
    <border>
      <left/>
      <right/>
      <top/>
      <bottom/>
      <diagonal/>
    </border>
    <border>
      <left/>
      <right/>
      <top/>
      <bottom style="thin">
        <color rgb="FF000000"/>
      </bottom>
      <diagonal/>
    </border>
    <border>
      <left/>
      <right/>
      <top style="thin">
        <color rgb="FF000000"/>
      </top>
      <bottom style="thin">
        <color rgb="FF000000"/>
      </bottom>
      <diagonal/>
    </border>
    <border>
      <left/>
      <right/>
      <top/>
      <bottom style="thin">
        <color theme="1"/>
      </bottom>
      <diagonal/>
    </border>
  </borders>
  <cellStyleXfs count="1">
    <xf numFmtId="0" fontId="0" fillId="0" borderId="0"/>
  </cellStyleXfs>
  <cellXfs count="46">
    <xf numFmtId="0" fontId="0" fillId="0" borderId="0" xfId="0" applyFont="1" applyAlignment="1"/>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xf numFmtId="0" fontId="6" fillId="0" borderId="0" xfId="0" applyFont="1" applyAlignment="1">
      <alignment vertical="center"/>
    </xf>
    <xf numFmtId="0" fontId="6" fillId="0" borderId="0" xfId="0" applyFont="1" applyAlignment="1">
      <alignment vertical="center"/>
    </xf>
    <xf numFmtId="0" fontId="6" fillId="3" borderId="0" xfId="0" applyFont="1" applyFill="1" applyAlignment="1">
      <alignment vertical="center"/>
    </xf>
    <xf numFmtId="0" fontId="6" fillId="0" borderId="0" xfId="0" applyFont="1" applyAlignment="1">
      <alignment vertical="center" wrapText="1"/>
    </xf>
    <xf numFmtId="0" fontId="6" fillId="0" borderId="1" xfId="0" applyFont="1" applyBorder="1" applyAlignment="1">
      <alignment vertical="center"/>
    </xf>
    <xf numFmtId="0" fontId="6" fillId="3" borderId="1" xfId="0" applyFont="1" applyFill="1" applyBorder="1" applyAlignment="1">
      <alignment vertical="center"/>
    </xf>
    <xf numFmtId="3" fontId="6" fillId="0" borderId="0" xfId="0" applyNumberFormat="1" applyFont="1" applyAlignment="1">
      <alignment vertical="center"/>
    </xf>
    <xf numFmtId="164" fontId="6" fillId="3" borderId="0" xfId="0" applyNumberFormat="1" applyFont="1" applyFill="1" applyAlignment="1">
      <alignment vertical="center"/>
    </xf>
    <xf numFmtId="4" fontId="6" fillId="0" borderId="0" xfId="0" applyNumberFormat="1" applyFont="1" applyAlignment="1">
      <alignment vertical="center"/>
    </xf>
    <xf numFmtId="0" fontId="6" fillId="0" borderId="0" xfId="0" applyFont="1" applyAlignment="1"/>
    <xf numFmtId="0" fontId="9" fillId="0" borderId="0" xfId="0" applyFont="1" applyAlignment="1">
      <alignment vertical="top" wrapText="1"/>
    </xf>
    <xf numFmtId="0" fontId="6" fillId="0" borderId="2" xfId="0" applyFont="1" applyBorder="1" applyAlignment="1">
      <alignment vertical="center"/>
    </xf>
    <xf numFmtId="0" fontId="11" fillId="0" borderId="0" xfId="0" applyFont="1"/>
    <xf numFmtId="166" fontId="6" fillId="0" borderId="2" xfId="0" applyNumberFormat="1" applyFont="1" applyBorder="1" applyAlignment="1">
      <alignment vertical="center"/>
    </xf>
    <xf numFmtId="166" fontId="6" fillId="0" borderId="1" xfId="0" applyNumberFormat="1" applyFont="1" applyBorder="1" applyAlignment="1">
      <alignment vertical="center"/>
    </xf>
    <xf numFmtId="166" fontId="6" fillId="0" borderId="0" xfId="0" applyNumberFormat="1" applyFont="1" applyAlignment="1">
      <alignment vertical="center"/>
    </xf>
    <xf numFmtId="0" fontId="13" fillId="0" borderId="0" xfId="0" applyFont="1" applyAlignment="1">
      <alignment vertical="center"/>
    </xf>
    <xf numFmtId="0" fontId="1" fillId="2" borderId="0" xfId="0" applyFont="1" applyFill="1" applyAlignment="1"/>
    <xf numFmtId="0" fontId="0" fillId="0" borderId="0" xfId="0" applyFont="1" applyAlignment="1"/>
    <xf numFmtId="0" fontId="7" fillId="2" borderId="0" xfId="0" applyFont="1" applyFill="1" applyAlignment="1">
      <alignment vertical="center"/>
    </xf>
    <xf numFmtId="0" fontId="8" fillId="2" borderId="0" xfId="0" applyFont="1" applyFill="1" applyAlignment="1"/>
    <xf numFmtId="0" fontId="6" fillId="0" borderId="0" xfId="0" applyFont="1" applyAlignment="1">
      <alignment wrapText="1"/>
    </xf>
    <xf numFmtId="0" fontId="7" fillId="2" borderId="0" xfId="0" applyFont="1" applyFill="1" applyAlignment="1">
      <alignment horizontal="center"/>
    </xf>
    <xf numFmtId="0" fontId="10" fillId="2" borderId="0" xfId="0" applyFont="1" applyFill="1" applyAlignment="1">
      <alignment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xf numFmtId="0" fontId="8" fillId="2" borderId="0" xfId="0" applyFont="1" applyFill="1" applyAlignment="1">
      <alignment vertical="center"/>
    </xf>
    <xf numFmtId="0" fontId="16" fillId="4" borderId="0" xfId="0" applyFont="1" applyFill="1" applyAlignment="1"/>
    <xf numFmtId="0" fontId="17" fillId="0" borderId="0" xfId="0" applyFont="1" applyAlignment="1">
      <alignment horizontal="center" vertical="center" wrapText="1"/>
    </xf>
    <xf numFmtId="0" fontId="6" fillId="3" borderId="0" xfId="0" applyFont="1" applyFill="1" applyAlignment="1">
      <alignment horizontal="center" vertical="center"/>
    </xf>
    <xf numFmtId="1" fontId="6" fillId="0" borderId="0" xfId="0" applyNumberFormat="1" applyFont="1" applyAlignment="1">
      <alignment horizontal="center" vertical="center"/>
    </xf>
    <xf numFmtId="9" fontId="6" fillId="0" borderId="0" xfId="0" applyNumberFormat="1" applyFont="1" applyAlignment="1">
      <alignment horizontal="center" vertical="center"/>
    </xf>
    <xf numFmtId="165" fontId="6" fillId="0" borderId="0" xfId="0" applyNumberFormat="1" applyFont="1" applyAlignment="1">
      <alignment horizontal="center" vertical="center"/>
    </xf>
    <xf numFmtId="4" fontId="6" fillId="0" borderId="0" xfId="0" applyNumberFormat="1" applyFont="1" applyAlignment="1">
      <alignment horizontal="center" vertical="center"/>
    </xf>
    <xf numFmtId="0" fontId="6" fillId="0" borderId="3" xfId="0" applyFont="1" applyBorder="1" applyAlignment="1">
      <alignment vertical="center"/>
    </xf>
    <xf numFmtId="0" fontId="18" fillId="0" borderId="3" xfId="0" applyFont="1" applyBorder="1" applyAlignment="1"/>
    <xf numFmtId="9" fontId="6" fillId="0" borderId="3" xfId="0" applyNumberFormat="1" applyFont="1" applyBorder="1" applyAlignment="1">
      <alignment vertical="center"/>
    </xf>
    <xf numFmtId="0" fontId="12" fillId="0" borderId="0" xfId="0" applyFont="1" applyAlignment="1">
      <alignment vertical="center" wrapText="1"/>
    </xf>
    <xf numFmtId="0" fontId="4" fillId="5" borderId="0" xfId="0" applyFont="1" applyFill="1" applyAlignment="1">
      <alignment vertical="center" wrapText="1"/>
    </xf>
  </cellXfs>
  <cellStyles count="1">
    <cellStyle name="Standard" xfId="0" builtinId="0"/>
  </cellStyles>
  <dxfs count="0"/>
  <tableStyles count="0" defaultTableStyle="TableStyleMedium2" defaultPivotStyle="PivotStyleLight16"/>
  <colors>
    <mruColors>
      <color rgb="FF2544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b="0">
                <a:solidFill>
                  <a:srgbClr val="757575"/>
                </a:solidFill>
                <a:latin typeface="+mn-lt"/>
              </a:defRPr>
            </a:pPr>
            <a:r>
              <a:rPr lang="de-DE" b="0">
                <a:solidFill>
                  <a:srgbClr val="757575"/>
                </a:solidFill>
                <a:latin typeface="+mn-lt"/>
              </a:rPr>
              <a:t>Quote of employees with expected office days</a:t>
            </a:r>
          </a:p>
        </c:rich>
      </c:tx>
      <c:overlay val="0"/>
    </c:title>
    <c:autoTitleDeleted val="0"/>
    <c:plotArea>
      <c:layout/>
      <c:barChart>
        <c:barDir val="col"/>
        <c:grouping val="clustered"/>
        <c:varyColors val="1"/>
        <c:ser>
          <c:idx val="0"/>
          <c:order val="0"/>
          <c:spPr>
            <a:solidFill>
              <a:srgbClr val="EFE4FC"/>
            </a:solidFill>
            <a:ln cmpd="sng">
              <a:solidFill>
                <a:srgbClr val="000000"/>
              </a:solidFill>
            </a:ln>
          </c:spPr>
          <c:invertIfNegative val="1"/>
          <c:dLbls>
            <c:spPr>
              <a:noFill/>
              <a:ln>
                <a:noFill/>
              </a:ln>
              <a:effectLst/>
            </c:spPr>
            <c:txPr>
              <a:bodyPr/>
              <a:lstStyle/>
              <a:p>
                <a:pPr lvl="0">
                  <a:defRPr>
                    <a:solidFill>
                      <a:srgbClr val="666666"/>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'2 - Expected Desk Usage'!$D$5:$D$10</c:f>
              <c:numCache>
                <c:formatCode>0</c:formatCode>
                <c:ptCount val="6"/>
                <c:pt idx="0">
                  <c:v>0</c:v>
                </c:pt>
                <c:pt idx="1">
                  <c:v>1</c:v>
                </c:pt>
                <c:pt idx="2">
                  <c:v>2</c:v>
                </c:pt>
                <c:pt idx="3">
                  <c:v>3</c:v>
                </c:pt>
                <c:pt idx="4">
                  <c:v>4</c:v>
                </c:pt>
                <c:pt idx="5">
                  <c:v>5</c:v>
                </c:pt>
              </c:numCache>
            </c:numRef>
          </c:cat>
          <c:val>
            <c:numRef>
              <c:f>'2 - Expected Desk Usage'!$F$5:$F$10</c:f>
              <c:numCache>
                <c:formatCode>0.0%</c:formatCode>
                <c:ptCount val="6"/>
                <c:pt idx="0">
                  <c:v>0</c:v>
                </c:pt>
                <c:pt idx="1">
                  <c:v>0</c:v>
                </c:pt>
                <c:pt idx="2">
                  <c:v>0.53125</c:v>
                </c:pt>
                <c:pt idx="3">
                  <c:v>0.15625</c:v>
                </c:pt>
                <c:pt idx="4">
                  <c:v>0.125</c:v>
                </c:pt>
                <c:pt idx="5">
                  <c:v>0.1875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63-2D47-8498-528BD832418B}"/>
            </c:ext>
          </c:extLst>
        </c:ser>
        <c:dLbls>
          <c:showLegendKey val="0"/>
          <c:showVal val="0"/>
          <c:showCatName val="0"/>
          <c:showSerName val="0"/>
          <c:showPercent val="0"/>
          <c:showBubbleSize val="0"/>
        </c:dLbls>
        <c:gapWidth val="150"/>
        <c:axId val="1515744148"/>
        <c:axId val="176895675"/>
      </c:barChart>
      <c:catAx>
        <c:axId val="1515744148"/>
        <c:scaling>
          <c:orientation val="minMax"/>
        </c:scaling>
        <c:delete val="0"/>
        <c:axPos val="b"/>
        <c:title>
          <c:tx>
            <c:rich>
              <a:bodyPr/>
              <a:lstStyle/>
              <a:p>
                <a:pPr lvl="0">
                  <a:defRPr sz="1400" b="0">
                    <a:solidFill>
                      <a:srgbClr val="000000"/>
                    </a:solidFill>
                    <a:latin typeface="+mn-lt"/>
                  </a:defRPr>
                </a:pPr>
                <a:r>
                  <a:rPr lang="de-DE" sz="1400" b="0">
                    <a:solidFill>
                      <a:srgbClr val="000000"/>
                    </a:solidFill>
                    <a:latin typeface="+mn-lt"/>
                  </a:rPr>
                  <a:t>number of days in the office</a:t>
                </a:r>
              </a:p>
            </c:rich>
          </c:tx>
          <c:overlay val="0"/>
        </c:title>
        <c:numFmt formatCode="0" sourceLinked="1"/>
        <c:majorTickMark val="none"/>
        <c:minorTickMark val="none"/>
        <c:tickLblPos val="nextTo"/>
        <c:txPr>
          <a:bodyPr/>
          <a:lstStyle/>
          <a:p>
            <a:pPr lvl="0">
              <a:defRPr b="0">
                <a:solidFill>
                  <a:srgbClr val="000000"/>
                </a:solidFill>
                <a:latin typeface="+mn-lt"/>
              </a:defRPr>
            </a:pPr>
            <a:endParaRPr lang="de-DE"/>
          </a:p>
        </c:txPr>
        <c:crossAx val="176895675"/>
        <c:crosses val="autoZero"/>
        <c:auto val="1"/>
        <c:lblAlgn val="ctr"/>
        <c:lblOffset val="100"/>
        <c:noMultiLvlLbl val="1"/>
      </c:catAx>
      <c:valAx>
        <c:axId val="176895675"/>
        <c:scaling>
          <c:orientation val="minMax"/>
        </c:scaling>
        <c:delete val="0"/>
        <c:axPos val="l"/>
        <c:minorGridlines>
          <c:spPr>
            <a:ln>
              <a:solidFill>
                <a:srgbClr val="CCCCCC">
                  <a:alpha val="0"/>
                </a:srgbClr>
              </a:solidFill>
            </a:ln>
          </c:spPr>
        </c:minorGridlines>
        <c:title>
          <c:tx>
            <c:rich>
              <a:bodyPr/>
              <a:lstStyle/>
              <a:p>
                <a:pPr lvl="0">
                  <a:defRPr sz="1400" b="0">
                    <a:solidFill>
                      <a:srgbClr val="000000"/>
                    </a:solidFill>
                    <a:latin typeface="+mn-lt"/>
                  </a:defRPr>
                </a:pPr>
                <a:r>
                  <a:rPr lang="de-DE" sz="1400" b="0">
                    <a:solidFill>
                      <a:srgbClr val="000000"/>
                    </a:solidFill>
                    <a:latin typeface="+mn-lt"/>
                  </a:rPr>
                  <a:t>Quote of employees</a:t>
                </a:r>
              </a:p>
            </c:rich>
          </c:tx>
          <c:overlay val="0"/>
        </c:title>
        <c:numFmt formatCode="0.00%" sourceLinked="0"/>
        <c:majorTickMark val="none"/>
        <c:minorTickMark val="none"/>
        <c:tickLblPos val="nextTo"/>
        <c:spPr>
          <a:ln/>
        </c:spPr>
        <c:txPr>
          <a:bodyPr/>
          <a:lstStyle/>
          <a:p>
            <a:pPr lvl="0">
              <a:defRPr b="0">
                <a:solidFill>
                  <a:srgbClr val="000000"/>
                </a:solidFill>
                <a:latin typeface="+mn-lt"/>
              </a:defRPr>
            </a:pPr>
            <a:endParaRPr lang="de-DE"/>
          </a:p>
        </c:txPr>
        <c:crossAx val="1515744148"/>
        <c:crosses val="autoZero"/>
        <c:crossBetween val="between"/>
      </c:valAx>
    </c:plotArea>
    <c:plotVisOnly val="1"/>
    <c:dispBlanksAs val="zero"/>
    <c:showDLblsOverMax val="1"/>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600" b="1">
                <a:solidFill>
                  <a:srgbClr val="757575"/>
                </a:solidFill>
                <a:latin typeface="+mn-lt"/>
              </a:defRPr>
            </a:pPr>
            <a:r>
              <a:rPr lang="de-DE" sz="1600" b="1">
                <a:solidFill>
                  <a:srgbClr val="757575"/>
                </a:solidFill>
                <a:latin typeface="+mn-lt"/>
              </a:rPr>
              <a:t>Average number of desks in parallel use</a:t>
            </a:r>
          </a:p>
        </c:rich>
      </c:tx>
      <c:overlay val="0"/>
    </c:title>
    <c:autoTitleDeleted val="0"/>
    <c:plotArea>
      <c:layout/>
      <c:pieChart>
        <c:varyColors val="1"/>
        <c:ser>
          <c:idx val="0"/>
          <c:order val="0"/>
          <c:dPt>
            <c:idx val="0"/>
            <c:bubble3D val="0"/>
            <c:spPr>
              <a:solidFill>
                <a:srgbClr val="EFE4FC"/>
              </a:solidFill>
            </c:spPr>
            <c:extLst>
              <c:ext xmlns:c16="http://schemas.microsoft.com/office/drawing/2014/chart" uri="{C3380CC4-5D6E-409C-BE32-E72D297353CC}">
                <c16:uniqueId val="{00000001-79B4-3E40-A834-BCB56DA9B219}"/>
              </c:ext>
            </c:extLst>
          </c:dPt>
          <c:dLbls>
            <c:dLbl>
              <c:idx val="0"/>
              <c:layout>
                <c:manualLayout>
                  <c:x val="-1.5389546377973318E-2"/>
                  <c:y val="-0.29691484227447018"/>
                </c:manualLayout>
              </c:layout>
              <c:spPr/>
              <c:txPr>
                <a:bodyPr/>
                <a:lstStyle/>
                <a:p>
                  <a:pPr lvl="0">
                    <a:defRPr sz="2800">
                      <a:solidFill>
                        <a:srgbClr val="666666"/>
                      </a:solidFill>
                      <a:latin typeface="Arial black"/>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4925373134328358"/>
                      <c:h val="0.26373626373626374"/>
                    </c:manualLayout>
                  </c15:layout>
                </c:ext>
                <c:ext xmlns:c16="http://schemas.microsoft.com/office/drawing/2014/chart" uri="{C3380CC4-5D6E-409C-BE32-E72D297353CC}">
                  <c16:uniqueId val="{00000001-79B4-3E40-A834-BCB56DA9B219}"/>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'3 - Conclusion'!$C$15</c:f>
              <c:numCache>
                <c:formatCode>General</c:formatCode>
                <c:ptCount val="1"/>
                <c:pt idx="0">
                  <c:v>95</c:v>
                </c:pt>
              </c:numCache>
            </c:numRef>
          </c:val>
          <c:extLst>
            <c:ext xmlns:c16="http://schemas.microsoft.com/office/drawing/2014/chart" uri="{C3380CC4-5D6E-409C-BE32-E72D297353CC}">
              <c16:uniqueId val="{00000002-79B4-3E40-A834-BCB56DA9B219}"/>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600" b="1">
                <a:solidFill>
                  <a:srgbClr val="757575"/>
                </a:solidFill>
                <a:latin typeface="+mn-lt"/>
              </a:defRPr>
            </a:pPr>
            <a:r>
              <a:rPr lang="de-DE" sz="1600" b="1">
                <a:solidFill>
                  <a:srgbClr val="757575"/>
                </a:solidFill>
                <a:latin typeface="+mn-lt"/>
              </a:rPr>
              <a:t>Quota of desks that could be removed</a:t>
            </a:r>
          </a:p>
        </c:rich>
      </c:tx>
      <c:overlay val="0"/>
    </c:title>
    <c:autoTitleDeleted val="0"/>
    <c:plotArea>
      <c:layout/>
      <c:pieChart>
        <c:varyColors val="1"/>
        <c:ser>
          <c:idx val="0"/>
          <c:order val="0"/>
          <c:dPt>
            <c:idx val="0"/>
            <c:bubble3D val="0"/>
            <c:spPr>
              <a:solidFill>
                <a:srgbClr val="EFE4FC"/>
              </a:solidFill>
            </c:spPr>
            <c:extLst>
              <c:ext xmlns:c16="http://schemas.microsoft.com/office/drawing/2014/chart" uri="{C3380CC4-5D6E-409C-BE32-E72D297353CC}">
                <c16:uniqueId val="{00000001-D738-3D47-85A0-A4E751D0865D}"/>
              </c:ext>
            </c:extLst>
          </c:dPt>
          <c:dLbls>
            <c:dLbl>
              <c:idx val="0"/>
              <c:layout>
                <c:manualLayout>
                  <c:x val="3.433340290401733E-3"/>
                  <c:y val="-0.27931552822123118"/>
                </c:manualLayout>
              </c:layout>
              <c:spPr/>
              <c:txPr>
                <a:bodyPr/>
                <a:lstStyle/>
                <a:p>
                  <a:pPr lvl="0">
                    <a:defRPr sz="3600">
                      <a:solidFill>
                        <a:srgbClr val="666666"/>
                      </a:solidFill>
                      <a:latin typeface="Arial black"/>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55536465672274493"/>
                      <c:h val="0.27475030725504712"/>
                    </c:manualLayout>
                  </c15:layout>
                </c:ext>
                <c:ext xmlns:c16="http://schemas.microsoft.com/office/drawing/2014/chart" uri="{C3380CC4-5D6E-409C-BE32-E72D297353CC}">
                  <c16:uniqueId val="{00000001-D738-3D47-85A0-A4E751D0865D}"/>
                </c:ext>
              </c:extLst>
            </c:dLbl>
            <c:spPr>
              <a:noFill/>
              <a:ln>
                <a:noFill/>
              </a:ln>
              <a:effectLst/>
            </c:spPr>
            <c:txPr>
              <a:bodyPr wrap="square" lIns="38100" tIns="19050" rIns="38100" bIns="19050" anchor="ctr">
                <a:spAutoFit/>
              </a:bodyPr>
              <a:lstStyle/>
              <a:p>
                <a:pPr>
                  <a:defRPr sz="3600"/>
                </a:pPr>
                <a:endParaRPr lang="de-DE"/>
              </a:p>
            </c:txPr>
            <c:showLegendKey val="0"/>
            <c:showVal val="1"/>
            <c:showCatName val="0"/>
            <c:showSerName val="0"/>
            <c:showPercent val="0"/>
            <c:showBubbleSize val="0"/>
            <c:showLeaderLines val="1"/>
            <c:extLst>
              <c:ext xmlns:c15="http://schemas.microsoft.com/office/drawing/2012/chart" uri="{CE6537A1-D6FC-4f65-9D91-7224C49458BB}"/>
            </c:extLst>
          </c:dLbls>
          <c:val>
            <c:numRef>
              <c:f>'3 - Conclusion'!$C$16</c:f>
              <c:numCache>
                <c:formatCode>0%</c:formatCode>
                <c:ptCount val="1"/>
                <c:pt idx="0">
                  <c:v>0.47222222222222221</c:v>
                </c:pt>
              </c:numCache>
            </c:numRef>
          </c:val>
          <c:extLst>
            <c:ext xmlns:c16="http://schemas.microsoft.com/office/drawing/2014/chart" uri="{C3380CC4-5D6E-409C-BE32-E72D297353CC}">
              <c16:uniqueId val="{00000002-D738-3D47-85A0-A4E751D0865D}"/>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600" b="1">
                <a:solidFill>
                  <a:srgbClr val="757575"/>
                </a:solidFill>
                <a:latin typeface="+mn-lt"/>
              </a:defRPr>
            </a:pPr>
            <a:r>
              <a:rPr lang="de-DE" sz="1600" b="1">
                <a:solidFill>
                  <a:srgbClr val="757575"/>
                </a:solidFill>
                <a:latin typeface="+mn-lt"/>
              </a:rPr>
              <a:t>Possible rental savings per annum</a:t>
            </a:r>
          </a:p>
        </c:rich>
      </c:tx>
      <c:overlay val="0"/>
    </c:title>
    <c:autoTitleDeleted val="0"/>
    <c:plotArea>
      <c:layout/>
      <c:pieChart>
        <c:varyColors val="1"/>
        <c:ser>
          <c:idx val="0"/>
          <c:order val="0"/>
          <c:dPt>
            <c:idx val="0"/>
            <c:bubble3D val="0"/>
            <c:spPr>
              <a:solidFill>
                <a:srgbClr val="EFE4FC"/>
              </a:solidFill>
            </c:spPr>
            <c:extLst>
              <c:ext xmlns:c16="http://schemas.microsoft.com/office/drawing/2014/chart" uri="{C3380CC4-5D6E-409C-BE32-E72D297353CC}">
                <c16:uniqueId val="{00000001-1FC9-F040-B649-884BB2B6AB8C}"/>
              </c:ext>
            </c:extLst>
          </c:dPt>
          <c:dLbls>
            <c:dLbl>
              <c:idx val="0"/>
              <c:layout>
                <c:manualLayout>
                  <c:x val="4.7495956394392131E-3"/>
                  <c:y val="-0.18845134057586119"/>
                </c:manualLayout>
              </c:layout>
              <c:spPr/>
              <c:txPr>
                <a:bodyPr/>
                <a:lstStyle/>
                <a:p>
                  <a:pPr lvl="0">
                    <a:defRPr sz="2000">
                      <a:solidFill>
                        <a:srgbClr val="666666"/>
                      </a:solidFill>
                      <a:latin typeface="Arial black"/>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53125681184976403"/>
                      <c:h val="0.4019884793076311"/>
                    </c:manualLayout>
                  </c15:layout>
                </c:ext>
                <c:ext xmlns:c16="http://schemas.microsoft.com/office/drawing/2014/chart" uri="{C3380CC4-5D6E-409C-BE32-E72D297353CC}">
                  <c16:uniqueId val="{00000001-1FC9-F040-B649-884BB2B6AB8C}"/>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'3 - Conclusion'!$C$24</c:f>
              <c:numCache>
                <c:formatCode>#,##0\ [$€-1]</c:formatCode>
                <c:ptCount val="1"/>
                <c:pt idx="0">
                  <c:v>74712</c:v>
                </c:pt>
              </c:numCache>
            </c:numRef>
          </c:val>
          <c:extLst>
            <c:ext xmlns:c16="http://schemas.microsoft.com/office/drawing/2014/chart" uri="{C3380CC4-5D6E-409C-BE32-E72D297353CC}">
              <c16:uniqueId val="{00000002-1FC9-F040-B649-884BB2B6AB8C}"/>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600" b="1">
                <a:solidFill>
                  <a:srgbClr val="757575"/>
                </a:solidFill>
                <a:latin typeface="+mn-lt"/>
              </a:defRPr>
            </a:pPr>
            <a:r>
              <a:rPr lang="de-DE" sz="1600" b="1">
                <a:solidFill>
                  <a:srgbClr val="757575"/>
                </a:solidFill>
                <a:latin typeface="+mn-lt"/>
              </a:rPr>
              <a:t>Possible savings over 5 years</a:t>
            </a:r>
          </a:p>
        </c:rich>
      </c:tx>
      <c:overlay val="0"/>
    </c:title>
    <c:autoTitleDeleted val="0"/>
    <c:plotArea>
      <c:layout/>
      <c:pieChart>
        <c:varyColors val="1"/>
        <c:ser>
          <c:idx val="0"/>
          <c:order val="0"/>
          <c:dPt>
            <c:idx val="0"/>
            <c:bubble3D val="0"/>
            <c:spPr>
              <a:solidFill>
                <a:srgbClr val="EFE4FC"/>
              </a:solidFill>
            </c:spPr>
            <c:extLst>
              <c:ext xmlns:c16="http://schemas.microsoft.com/office/drawing/2014/chart" uri="{C3380CC4-5D6E-409C-BE32-E72D297353CC}">
                <c16:uniqueId val="{00000001-56A3-CD4E-A133-109F72233D48}"/>
              </c:ext>
            </c:extLst>
          </c:dPt>
          <c:dLbls>
            <c:dLbl>
              <c:idx val="0"/>
              <c:layout>
                <c:manualLayout>
                  <c:x val="-8.6267354593893046E-4"/>
                  <c:y val="-0.20291615422100526"/>
                </c:manualLayout>
              </c:layout>
              <c:spPr/>
              <c:txPr>
                <a:bodyPr/>
                <a:lstStyle/>
                <a:p>
                  <a:pPr lvl="0">
                    <a:defRPr sz="1800">
                      <a:solidFill>
                        <a:srgbClr val="666666"/>
                      </a:solidFill>
                      <a:latin typeface="Arial black"/>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56795783972226821"/>
                      <c:h val="0.40337692022091243"/>
                    </c:manualLayout>
                  </c15:layout>
                </c:ext>
                <c:ext xmlns:c16="http://schemas.microsoft.com/office/drawing/2014/chart" uri="{C3380CC4-5D6E-409C-BE32-E72D297353CC}">
                  <c16:uniqueId val="{00000001-56A3-CD4E-A133-109F72233D48}"/>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'3 - Conclusion'!$C$26</c:f>
              <c:numCache>
                <c:formatCode>#,##0\ [$€-1]</c:formatCode>
                <c:ptCount val="1"/>
                <c:pt idx="0">
                  <c:v>586060</c:v>
                </c:pt>
              </c:numCache>
            </c:numRef>
          </c:val>
          <c:extLst>
            <c:ext xmlns:c16="http://schemas.microsoft.com/office/drawing/2014/chart" uri="{C3380CC4-5D6E-409C-BE32-E72D297353CC}">
              <c16:uniqueId val="{00000002-56A3-CD4E-A133-109F72233D48}"/>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47624</xdr:colOff>
      <xdr:row>2</xdr:row>
      <xdr:rowOff>47625</xdr:rowOff>
    </xdr:from>
    <xdr:ext cx="6784975" cy="3705225"/>
    <xdr:graphicFrame macro="">
      <xdr:nvGraphicFramePr>
        <xdr:cNvPr id="2" name="Chart 1" title="Diagramm">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85725</xdr:colOff>
      <xdr:row>18</xdr:row>
      <xdr:rowOff>186265</xdr:rowOff>
    </xdr:from>
    <xdr:ext cx="3079995" cy="3437467"/>
    <xdr:graphicFrame macro="">
      <xdr:nvGraphicFramePr>
        <xdr:cNvPr id="3" name="Chart 2" title="Diagramm">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3540124</xdr:colOff>
      <xdr:row>18</xdr:row>
      <xdr:rowOff>194733</xdr:rowOff>
    </xdr:from>
    <xdr:ext cx="3343276" cy="3437466"/>
    <xdr:graphicFrame macro="">
      <xdr:nvGraphicFramePr>
        <xdr:cNvPr id="4" name="Chart 3" title="Diagramm">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102658</xdr:colOff>
      <xdr:row>26</xdr:row>
      <xdr:rowOff>111125</xdr:rowOff>
    </xdr:from>
    <xdr:ext cx="3275542" cy="2767542"/>
    <xdr:graphicFrame macro="">
      <xdr:nvGraphicFramePr>
        <xdr:cNvPr id="5" name="Chart 4" title="Diagramm">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3514724</xdr:colOff>
      <xdr:row>26</xdr:row>
      <xdr:rowOff>120650</xdr:rowOff>
    </xdr:from>
    <xdr:ext cx="3436410" cy="2758016"/>
    <xdr:graphicFrame macro="">
      <xdr:nvGraphicFramePr>
        <xdr:cNvPr id="6" name="Chart 5" title="Diagramm">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4060825</xdr:colOff>
      <xdr:row>30</xdr:row>
      <xdr:rowOff>94192</xdr:rowOff>
    </xdr:from>
    <xdr:ext cx="1352550" cy="371475"/>
    <xdr:pic>
      <xdr:nvPicPr>
        <xdr:cNvPr id="7" name="image1.png" title="Bild">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6" cstate="print"/>
        <a:stretch>
          <a:fillRect/>
        </a:stretch>
      </xdr:blipFill>
      <xdr:spPr>
        <a:xfrm>
          <a:off x="4477103" y="15482359"/>
          <a:ext cx="1352550" cy="3714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desk.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AA8"/>
  <sheetViews>
    <sheetView showGridLines="0" zoomScale="140" zoomScaleNormal="140" workbookViewId="0">
      <selection activeCell="C6" sqref="C6"/>
    </sheetView>
  </sheetViews>
  <sheetFormatPr baseColWidth="10" defaultColWidth="14.5" defaultRowHeight="15.75" customHeight="1"/>
  <cols>
    <col min="1" max="1" width="5.5" customWidth="1"/>
    <col min="2" max="2" width="4.33203125" customWidth="1"/>
    <col min="3" max="3" width="141.1640625" customWidth="1"/>
  </cols>
  <sheetData>
    <row r="2" spans="1:27" ht="23">
      <c r="B2" s="23" t="s">
        <v>0</v>
      </c>
      <c r="C2" s="24"/>
    </row>
    <row r="3" spans="1:27" ht="13">
      <c r="B3" s="1"/>
      <c r="C3" s="1"/>
    </row>
    <row r="4" spans="1:27" ht="65.25" customHeight="1">
      <c r="A4" s="2"/>
      <c r="B4" s="3" t="s">
        <v>1</v>
      </c>
      <c r="C4" s="45" t="s">
        <v>36</v>
      </c>
      <c r="D4" s="4"/>
      <c r="E4" s="4"/>
      <c r="F4" s="4"/>
      <c r="G4" s="4"/>
      <c r="H4" s="4"/>
      <c r="I4" s="4"/>
      <c r="J4" s="4"/>
      <c r="K4" s="4"/>
      <c r="L4" s="4"/>
      <c r="M4" s="4"/>
      <c r="N4" s="4"/>
      <c r="O4" s="4"/>
      <c r="P4" s="4"/>
      <c r="Q4" s="4"/>
      <c r="R4" s="4"/>
      <c r="S4" s="4"/>
      <c r="T4" s="4"/>
      <c r="U4" s="4"/>
      <c r="V4" s="4"/>
      <c r="W4" s="4"/>
      <c r="X4" s="4"/>
      <c r="Y4" s="4"/>
      <c r="Z4" s="4"/>
      <c r="AA4" s="4"/>
    </row>
    <row r="5" spans="1:27" ht="65.25" customHeight="1">
      <c r="A5" s="2"/>
      <c r="B5" s="3" t="s">
        <v>2</v>
      </c>
      <c r="C5" s="3" t="s">
        <v>37</v>
      </c>
      <c r="D5" s="4"/>
      <c r="E5" s="4"/>
      <c r="F5" s="4"/>
      <c r="G5" s="4"/>
      <c r="H5" s="4"/>
      <c r="I5" s="4"/>
      <c r="J5" s="4"/>
      <c r="K5" s="4"/>
      <c r="L5" s="4"/>
      <c r="M5" s="4"/>
      <c r="N5" s="4"/>
      <c r="O5" s="4"/>
      <c r="P5" s="4"/>
      <c r="Q5" s="4"/>
      <c r="R5" s="4"/>
      <c r="S5" s="4"/>
      <c r="T5" s="4"/>
      <c r="U5" s="4"/>
      <c r="V5" s="4"/>
      <c r="W5" s="4"/>
      <c r="X5" s="4"/>
      <c r="Y5" s="4"/>
      <c r="Z5" s="4"/>
      <c r="AA5" s="4"/>
    </row>
    <row r="6" spans="1:27" ht="65.25" customHeight="1">
      <c r="A6" s="2"/>
      <c r="B6" s="3" t="s">
        <v>3</v>
      </c>
      <c r="C6" s="3" t="s">
        <v>38</v>
      </c>
      <c r="D6" s="4"/>
      <c r="E6" s="4"/>
      <c r="F6" s="4"/>
      <c r="G6" s="4"/>
      <c r="H6" s="4"/>
      <c r="I6" s="4"/>
      <c r="J6" s="4"/>
      <c r="K6" s="4"/>
      <c r="L6" s="4"/>
      <c r="M6" s="4"/>
      <c r="N6" s="4"/>
      <c r="O6" s="4"/>
      <c r="P6" s="4"/>
      <c r="Q6" s="4"/>
      <c r="R6" s="4"/>
      <c r="S6" s="4"/>
      <c r="T6" s="4"/>
      <c r="U6" s="4"/>
      <c r="V6" s="4"/>
      <c r="W6" s="4"/>
      <c r="X6" s="4"/>
      <c r="Y6" s="4"/>
      <c r="Z6" s="4"/>
      <c r="AA6" s="4"/>
    </row>
    <row r="7" spans="1:27" ht="65.25" customHeight="1">
      <c r="A7" s="2"/>
      <c r="B7" s="3" t="s">
        <v>4</v>
      </c>
      <c r="C7" s="31" t="s">
        <v>39</v>
      </c>
      <c r="D7" s="4"/>
      <c r="E7" s="4"/>
      <c r="F7" s="4"/>
      <c r="G7" s="4"/>
      <c r="H7" s="4"/>
      <c r="I7" s="4"/>
      <c r="J7" s="4"/>
      <c r="K7" s="4"/>
      <c r="L7" s="4"/>
      <c r="M7" s="4"/>
      <c r="N7" s="4"/>
      <c r="O7" s="4"/>
      <c r="P7" s="4"/>
      <c r="Q7" s="4"/>
      <c r="R7" s="4"/>
      <c r="S7" s="4"/>
      <c r="T7" s="4"/>
      <c r="U7" s="4"/>
      <c r="V7" s="4"/>
      <c r="W7" s="4"/>
      <c r="X7" s="4"/>
      <c r="Y7" s="4"/>
      <c r="Z7" s="4"/>
      <c r="AA7" s="4"/>
    </row>
    <row r="8" spans="1:27" ht="65.25" customHeight="1">
      <c r="A8" s="2"/>
      <c r="B8" s="3" t="s">
        <v>5</v>
      </c>
      <c r="C8" s="31" t="s">
        <v>40</v>
      </c>
    </row>
  </sheetData>
  <mergeCells count="1">
    <mergeCell ref="B2:C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1"/>
  <sheetViews>
    <sheetView showGridLines="0" zoomScale="140" zoomScaleNormal="140" workbookViewId="0">
      <selection activeCell="C9" sqref="C9"/>
    </sheetView>
  </sheetViews>
  <sheetFormatPr baseColWidth="10" defaultColWidth="14.5" defaultRowHeight="15.75" customHeight="1"/>
  <cols>
    <col min="1" max="1" width="3.1640625" customWidth="1"/>
    <col min="2" max="2" width="79.33203125" customWidth="1"/>
    <col min="4" max="4" width="2.83203125" customWidth="1"/>
    <col min="5" max="5" width="99" customWidth="1"/>
  </cols>
  <sheetData>
    <row r="1" spans="1:26" ht="16">
      <c r="A1" s="5"/>
      <c r="B1" s="5"/>
      <c r="C1" s="5"/>
      <c r="D1" s="5"/>
      <c r="E1" s="5"/>
      <c r="F1" s="5"/>
      <c r="G1" s="5"/>
      <c r="H1" s="5"/>
      <c r="I1" s="5"/>
      <c r="J1" s="5"/>
      <c r="K1" s="5"/>
      <c r="L1" s="5"/>
      <c r="M1" s="5"/>
      <c r="N1" s="5"/>
      <c r="O1" s="5"/>
      <c r="P1" s="5"/>
      <c r="Q1" s="5"/>
      <c r="R1" s="5"/>
      <c r="S1" s="5"/>
      <c r="T1" s="5"/>
      <c r="U1" s="5"/>
      <c r="V1" s="5"/>
      <c r="W1" s="5"/>
      <c r="X1" s="5"/>
      <c r="Y1" s="5"/>
      <c r="Z1" s="5"/>
    </row>
    <row r="2" spans="1:26" ht="22.5" customHeight="1">
      <c r="A2" s="6"/>
      <c r="B2" s="25" t="s">
        <v>6</v>
      </c>
      <c r="C2" s="24"/>
      <c r="D2" s="6"/>
      <c r="E2" s="6"/>
      <c r="F2" s="6"/>
      <c r="G2" s="6"/>
      <c r="H2" s="6"/>
      <c r="I2" s="6"/>
      <c r="J2" s="6"/>
      <c r="K2" s="6"/>
      <c r="L2" s="6"/>
      <c r="M2" s="6"/>
      <c r="N2" s="6"/>
      <c r="O2" s="6"/>
      <c r="P2" s="6"/>
      <c r="Q2" s="6"/>
      <c r="R2" s="6"/>
      <c r="S2" s="6"/>
      <c r="T2" s="6"/>
      <c r="U2" s="6"/>
      <c r="V2" s="6"/>
      <c r="W2" s="6"/>
      <c r="X2" s="6"/>
      <c r="Y2" s="6"/>
      <c r="Z2" s="6"/>
    </row>
    <row r="3" spans="1:26" ht="22.5" customHeight="1">
      <c r="A3" s="22"/>
      <c r="B3" s="7" t="s">
        <v>7</v>
      </c>
      <c r="C3" s="8">
        <v>253</v>
      </c>
      <c r="D3" s="6"/>
      <c r="E3" s="32" t="s">
        <v>42</v>
      </c>
      <c r="F3" s="6"/>
      <c r="G3" s="6"/>
      <c r="H3" s="6"/>
      <c r="I3" s="6"/>
      <c r="J3" s="6"/>
      <c r="K3" s="6"/>
      <c r="L3" s="6"/>
      <c r="M3" s="6"/>
      <c r="N3" s="6"/>
      <c r="O3" s="6"/>
      <c r="P3" s="6"/>
      <c r="Q3" s="6"/>
      <c r="R3" s="6"/>
      <c r="S3" s="6"/>
      <c r="T3" s="6"/>
      <c r="U3" s="6"/>
      <c r="V3" s="6"/>
      <c r="W3" s="6"/>
      <c r="X3" s="6"/>
      <c r="Y3" s="6"/>
      <c r="Z3" s="6"/>
    </row>
    <row r="4" spans="1:26" ht="22.5" customHeight="1">
      <c r="A4" s="22"/>
      <c r="B4" s="9" t="s">
        <v>41</v>
      </c>
      <c r="C4" s="8">
        <v>30</v>
      </c>
      <c r="D4" s="6"/>
      <c r="E4" s="32" t="s">
        <v>43</v>
      </c>
      <c r="F4" s="6"/>
      <c r="G4" s="6"/>
      <c r="H4" s="6"/>
      <c r="I4" s="6"/>
      <c r="J4" s="6"/>
      <c r="K4" s="6"/>
      <c r="L4" s="6"/>
      <c r="M4" s="6"/>
      <c r="N4" s="6"/>
      <c r="O4" s="6"/>
      <c r="P4" s="6"/>
      <c r="Q4" s="6"/>
      <c r="R4" s="6"/>
      <c r="S4" s="6"/>
      <c r="T4" s="6"/>
      <c r="U4" s="6"/>
      <c r="V4" s="6"/>
      <c r="W4" s="6"/>
      <c r="X4" s="6"/>
      <c r="Y4" s="6"/>
      <c r="Z4" s="6"/>
    </row>
    <row r="5" spans="1:26" ht="22.5" customHeight="1">
      <c r="A5" s="22"/>
      <c r="B5" s="10" t="s">
        <v>8</v>
      </c>
      <c r="C5" s="11">
        <v>10</v>
      </c>
      <c r="D5" s="6"/>
      <c r="E5" s="32" t="s">
        <v>44</v>
      </c>
      <c r="F5" s="6"/>
      <c r="G5" s="6"/>
      <c r="H5" s="6"/>
      <c r="I5" s="6"/>
      <c r="J5" s="6"/>
      <c r="K5" s="6"/>
      <c r="L5" s="6"/>
      <c r="M5" s="6"/>
      <c r="N5" s="6"/>
      <c r="O5" s="6"/>
      <c r="P5" s="6"/>
      <c r="Q5" s="6"/>
      <c r="R5" s="6"/>
      <c r="S5" s="6"/>
      <c r="T5" s="6"/>
      <c r="U5" s="6"/>
      <c r="V5" s="6"/>
      <c r="W5" s="6"/>
      <c r="X5" s="6"/>
      <c r="Y5" s="6"/>
      <c r="Z5" s="6"/>
    </row>
    <row r="6" spans="1:26" ht="22.5" customHeight="1">
      <c r="A6" s="22"/>
      <c r="B6" s="7" t="s">
        <v>9</v>
      </c>
      <c r="C6" s="6">
        <f>C3-C4-C5</f>
        <v>213</v>
      </c>
      <c r="D6" s="6"/>
      <c r="E6" s="6"/>
      <c r="F6" s="6"/>
      <c r="G6" s="6"/>
      <c r="H6" s="6"/>
      <c r="I6" s="6"/>
      <c r="J6" s="6"/>
      <c r="K6" s="6"/>
      <c r="L6" s="6"/>
      <c r="M6" s="6"/>
      <c r="N6" s="6"/>
      <c r="O6" s="6"/>
      <c r="P6" s="6"/>
      <c r="Q6" s="6"/>
      <c r="R6" s="6"/>
      <c r="S6" s="6"/>
      <c r="T6" s="6"/>
      <c r="U6" s="6"/>
      <c r="V6" s="6"/>
      <c r="W6" s="6"/>
      <c r="X6" s="6"/>
      <c r="Y6" s="6"/>
      <c r="Z6" s="6"/>
    </row>
    <row r="7" spans="1:26" ht="22.5" customHeight="1">
      <c r="A7" s="22"/>
      <c r="B7" s="6"/>
      <c r="C7" s="6"/>
      <c r="D7" s="6"/>
      <c r="E7" s="6"/>
      <c r="F7" s="6"/>
      <c r="G7" s="6"/>
      <c r="H7" s="6"/>
      <c r="I7" s="6"/>
      <c r="J7" s="6"/>
      <c r="K7" s="6"/>
      <c r="L7" s="6"/>
      <c r="M7" s="6"/>
      <c r="N7" s="6"/>
      <c r="O7" s="6"/>
      <c r="P7" s="6"/>
      <c r="Q7" s="6"/>
      <c r="R7" s="6"/>
      <c r="S7" s="6"/>
      <c r="T7" s="6"/>
      <c r="U7" s="6"/>
      <c r="V7" s="6"/>
      <c r="W7" s="6"/>
      <c r="X7" s="6"/>
      <c r="Y7" s="6"/>
      <c r="Z7" s="6"/>
    </row>
    <row r="8" spans="1:26" ht="22.5" customHeight="1">
      <c r="A8" s="22"/>
      <c r="B8" s="33" t="s">
        <v>45</v>
      </c>
      <c r="C8" s="34"/>
      <c r="D8" s="6"/>
      <c r="E8" s="6"/>
      <c r="F8" s="6"/>
      <c r="G8" s="6"/>
      <c r="H8" s="6"/>
      <c r="I8" s="6"/>
      <c r="J8" s="6"/>
      <c r="K8" s="6"/>
      <c r="L8" s="6"/>
      <c r="M8" s="6"/>
      <c r="N8" s="6"/>
      <c r="O8" s="6"/>
      <c r="P8" s="6"/>
      <c r="Q8" s="6"/>
      <c r="R8" s="6"/>
      <c r="S8" s="6"/>
      <c r="T8" s="6"/>
      <c r="U8" s="6"/>
      <c r="V8" s="6"/>
      <c r="W8" s="6"/>
      <c r="X8" s="6"/>
      <c r="Y8" s="6"/>
      <c r="Z8" s="6"/>
    </row>
    <row r="9" spans="1:26" ht="22.5" customHeight="1">
      <c r="A9" s="22"/>
      <c r="B9" s="7" t="s">
        <v>10</v>
      </c>
      <c r="C9" s="8">
        <v>180</v>
      </c>
      <c r="D9" s="6"/>
      <c r="E9" s="32" t="s">
        <v>46</v>
      </c>
      <c r="F9" s="6"/>
      <c r="G9" s="6"/>
      <c r="H9" s="6"/>
      <c r="I9" s="6"/>
      <c r="J9" s="6"/>
      <c r="K9" s="6"/>
      <c r="L9" s="6"/>
      <c r="M9" s="6"/>
      <c r="N9" s="6"/>
      <c r="O9" s="6"/>
      <c r="P9" s="6"/>
      <c r="Q9" s="6"/>
      <c r="R9" s="6"/>
      <c r="S9" s="6"/>
      <c r="T9" s="6"/>
      <c r="U9" s="6"/>
      <c r="V9" s="6"/>
      <c r="W9" s="6"/>
      <c r="X9" s="6"/>
      <c r="Y9" s="6"/>
      <c r="Z9" s="6"/>
    </row>
    <row r="10" spans="1:26" ht="22.5" customHeight="1">
      <c r="A10" s="22"/>
      <c r="B10" s="7" t="s">
        <v>11</v>
      </c>
      <c r="C10" s="8">
        <v>160</v>
      </c>
      <c r="D10" s="6"/>
      <c r="E10" s="32" t="s">
        <v>47</v>
      </c>
      <c r="F10" s="6"/>
      <c r="G10" s="6"/>
      <c r="H10" s="6"/>
      <c r="I10" s="6"/>
      <c r="J10" s="6"/>
      <c r="K10" s="6"/>
      <c r="L10" s="6"/>
      <c r="M10" s="6"/>
      <c r="N10" s="6"/>
      <c r="O10" s="6"/>
      <c r="P10" s="6"/>
      <c r="Q10" s="6"/>
      <c r="R10" s="6"/>
      <c r="S10" s="6"/>
      <c r="T10" s="6"/>
      <c r="U10" s="6"/>
      <c r="V10" s="6"/>
      <c r="W10" s="6"/>
      <c r="X10" s="6"/>
      <c r="Y10" s="6"/>
      <c r="Z10" s="6"/>
    </row>
    <row r="11" spans="1:26" ht="22.5" hidden="1" customHeight="1">
      <c r="A11" s="22"/>
      <c r="B11" s="9" t="s">
        <v>12</v>
      </c>
      <c r="C11" s="6">
        <f>SUM('2 - Expected Desk Usage'!C5:C10)</f>
        <v>160</v>
      </c>
      <c r="D11" s="6"/>
      <c r="E11" s="6"/>
      <c r="F11" s="6"/>
      <c r="G11" s="6"/>
      <c r="H11" s="6"/>
      <c r="I11" s="6"/>
      <c r="J11" s="6"/>
      <c r="K11" s="6"/>
      <c r="L11" s="6"/>
      <c r="M11" s="6"/>
      <c r="N11" s="6"/>
      <c r="O11" s="6"/>
      <c r="P11" s="6"/>
      <c r="Q11" s="6"/>
      <c r="R11" s="6"/>
      <c r="S11" s="6"/>
      <c r="T11" s="6"/>
      <c r="U11" s="6"/>
      <c r="V11" s="6"/>
      <c r="W11" s="6"/>
      <c r="X11" s="6"/>
      <c r="Y11" s="6"/>
      <c r="Z11" s="6"/>
    </row>
    <row r="12" spans="1:26" ht="22.5" hidden="1" customHeight="1">
      <c r="A12" s="22"/>
      <c r="B12" s="7" t="s">
        <v>13</v>
      </c>
      <c r="C12" s="12">
        <f>C9*C6</f>
        <v>38340</v>
      </c>
      <c r="D12" s="6"/>
      <c r="E12" s="6"/>
      <c r="F12" s="6"/>
      <c r="G12" s="6"/>
      <c r="H12" s="6"/>
      <c r="I12" s="6"/>
      <c r="J12" s="6"/>
      <c r="K12" s="6"/>
      <c r="L12" s="6"/>
      <c r="M12" s="6"/>
      <c r="N12" s="6"/>
      <c r="O12" s="6"/>
      <c r="P12" s="6"/>
      <c r="Q12" s="6"/>
      <c r="R12" s="6"/>
      <c r="S12" s="6"/>
      <c r="T12" s="6"/>
      <c r="U12" s="6"/>
      <c r="V12" s="6"/>
      <c r="W12" s="6"/>
      <c r="X12" s="6"/>
      <c r="Y12" s="6"/>
      <c r="Z12" s="6"/>
    </row>
    <row r="13" spans="1:26" ht="22.5" customHeight="1">
      <c r="A13" s="22"/>
      <c r="B13" s="6"/>
      <c r="C13" s="6"/>
      <c r="D13" s="6"/>
      <c r="E13" s="6"/>
      <c r="F13" s="6"/>
      <c r="G13" s="6"/>
      <c r="H13" s="6"/>
      <c r="I13" s="6"/>
      <c r="J13" s="6"/>
      <c r="K13" s="6"/>
      <c r="L13" s="6"/>
      <c r="M13" s="6"/>
      <c r="N13" s="6"/>
      <c r="O13" s="6"/>
      <c r="P13" s="6"/>
      <c r="Q13" s="6"/>
      <c r="R13" s="6"/>
      <c r="S13" s="6"/>
      <c r="T13" s="6"/>
      <c r="U13" s="6"/>
      <c r="V13" s="6"/>
      <c r="W13" s="6"/>
      <c r="X13" s="6"/>
      <c r="Y13" s="6"/>
      <c r="Z13" s="6"/>
    </row>
    <row r="14" spans="1:26" ht="22.5" customHeight="1">
      <c r="A14" s="22"/>
      <c r="B14" s="25" t="s">
        <v>14</v>
      </c>
      <c r="C14" s="24"/>
      <c r="D14" s="6"/>
      <c r="E14" s="6"/>
      <c r="F14" s="6"/>
      <c r="G14" s="6"/>
      <c r="H14" s="6"/>
      <c r="I14" s="6"/>
      <c r="J14" s="6"/>
      <c r="K14" s="6"/>
      <c r="L14" s="6"/>
      <c r="M14" s="6"/>
      <c r="N14" s="6"/>
      <c r="O14" s="6"/>
      <c r="P14" s="6"/>
      <c r="Q14" s="6"/>
      <c r="R14" s="6"/>
      <c r="S14" s="6"/>
      <c r="T14" s="6"/>
      <c r="U14" s="6"/>
      <c r="V14" s="6"/>
      <c r="W14" s="6"/>
      <c r="X14" s="6"/>
      <c r="Y14" s="6"/>
      <c r="Z14" s="6"/>
    </row>
    <row r="15" spans="1:26" ht="22.5" customHeight="1">
      <c r="A15" s="22"/>
      <c r="B15" s="7" t="s">
        <v>15</v>
      </c>
      <c r="C15" s="8">
        <v>1200</v>
      </c>
      <c r="D15" s="6"/>
      <c r="E15" s="32" t="s">
        <v>16</v>
      </c>
      <c r="F15" s="6"/>
      <c r="G15" s="6"/>
      <c r="H15" s="6"/>
      <c r="I15" s="6"/>
      <c r="J15" s="6"/>
      <c r="K15" s="6"/>
      <c r="L15" s="6"/>
      <c r="M15" s="6"/>
      <c r="N15" s="6"/>
      <c r="O15" s="6"/>
      <c r="P15" s="6"/>
      <c r="Q15" s="6"/>
      <c r="R15" s="6"/>
      <c r="S15" s="6"/>
      <c r="T15" s="6"/>
      <c r="U15" s="6"/>
      <c r="V15" s="6"/>
      <c r="W15" s="6"/>
      <c r="X15" s="6"/>
      <c r="Y15" s="6"/>
      <c r="Z15" s="6"/>
    </row>
    <row r="16" spans="1:26" ht="22.5" customHeight="1">
      <c r="A16" s="22"/>
      <c r="B16" s="7" t="s">
        <v>17</v>
      </c>
      <c r="C16" s="13">
        <v>11</v>
      </c>
      <c r="D16" s="6"/>
      <c r="E16" s="32" t="s">
        <v>48</v>
      </c>
      <c r="F16" s="6"/>
      <c r="G16" s="6"/>
      <c r="H16" s="6"/>
      <c r="I16" s="6"/>
      <c r="J16" s="6"/>
      <c r="K16" s="6"/>
      <c r="L16" s="6"/>
      <c r="M16" s="6"/>
      <c r="N16" s="6"/>
      <c r="O16" s="6"/>
      <c r="P16" s="6"/>
      <c r="Q16" s="6"/>
      <c r="R16" s="6"/>
      <c r="S16" s="6"/>
      <c r="T16" s="6"/>
      <c r="U16" s="6"/>
      <c r="V16" s="6"/>
      <c r="W16" s="6"/>
      <c r="X16" s="6"/>
      <c r="Y16" s="6"/>
      <c r="Z16" s="6"/>
    </row>
    <row r="17" spans="1:26" ht="22.5" customHeight="1">
      <c r="A17" s="22"/>
      <c r="B17" s="7" t="s">
        <v>18</v>
      </c>
      <c r="C17" s="13">
        <v>2500</v>
      </c>
      <c r="D17" s="6"/>
      <c r="E17" s="32" t="s">
        <v>49</v>
      </c>
      <c r="F17" s="6"/>
      <c r="G17" s="6"/>
      <c r="H17" s="6"/>
      <c r="I17" s="6"/>
      <c r="J17" s="6"/>
      <c r="K17" s="6"/>
      <c r="L17" s="6"/>
      <c r="M17" s="6"/>
      <c r="N17" s="6"/>
      <c r="O17" s="6"/>
      <c r="P17" s="6"/>
      <c r="Q17" s="6"/>
      <c r="R17" s="6"/>
      <c r="S17" s="6"/>
      <c r="T17" s="6"/>
      <c r="U17" s="6"/>
      <c r="V17" s="6"/>
      <c r="W17" s="6"/>
      <c r="X17" s="6"/>
      <c r="Y17" s="6"/>
      <c r="Z17" s="6"/>
    </row>
    <row r="18" spans="1:26" ht="22.5" customHeight="1">
      <c r="A18" s="6"/>
      <c r="B18" s="7" t="s">
        <v>19</v>
      </c>
      <c r="C18" s="14">
        <f>IF(C9&gt;0,C15/C9,"")</f>
        <v>6.666666666666667</v>
      </c>
      <c r="D18" s="6"/>
      <c r="E18" s="6"/>
      <c r="F18" s="6"/>
      <c r="G18" s="6"/>
      <c r="H18" s="6"/>
      <c r="I18" s="6"/>
      <c r="J18" s="6"/>
      <c r="K18" s="6"/>
      <c r="L18" s="6"/>
      <c r="M18" s="6"/>
      <c r="N18" s="6"/>
      <c r="O18" s="6"/>
      <c r="P18" s="6"/>
      <c r="Q18" s="6"/>
      <c r="R18" s="6"/>
      <c r="S18" s="6"/>
      <c r="T18" s="6"/>
      <c r="U18" s="6"/>
      <c r="V18" s="6"/>
      <c r="W18" s="6"/>
      <c r="X18" s="6"/>
      <c r="Y18" s="6"/>
      <c r="Z18" s="6"/>
    </row>
    <row r="19" spans="1:26" ht="22.5" customHeight="1">
      <c r="A19" s="6"/>
      <c r="B19" s="7"/>
      <c r="C19" s="6"/>
      <c r="D19" s="6"/>
      <c r="E19" s="6"/>
      <c r="F19" s="6"/>
      <c r="G19" s="6"/>
      <c r="H19" s="6"/>
      <c r="I19" s="6"/>
      <c r="J19" s="6"/>
      <c r="K19" s="6"/>
      <c r="L19" s="6"/>
      <c r="M19" s="6"/>
      <c r="N19" s="6"/>
      <c r="O19" s="6"/>
      <c r="P19" s="6"/>
      <c r="Q19" s="6"/>
      <c r="R19" s="6"/>
      <c r="S19" s="6"/>
      <c r="T19" s="6"/>
      <c r="U19" s="6"/>
      <c r="V19" s="6"/>
      <c r="W19" s="6"/>
      <c r="X19" s="6"/>
      <c r="Y19" s="6"/>
      <c r="Z19" s="6"/>
    </row>
    <row r="20" spans="1:26" ht="16">
      <c r="A20" s="5"/>
      <c r="B20" s="15"/>
      <c r="C20" s="5"/>
      <c r="D20" s="5"/>
      <c r="E20" s="5"/>
      <c r="F20" s="5"/>
      <c r="G20" s="5"/>
      <c r="H20" s="5"/>
      <c r="I20" s="5"/>
      <c r="J20" s="5"/>
      <c r="K20" s="5"/>
      <c r="L20" s="5"/>
      <c r="M20" s="5"/>
      <c r="N20" s="5"/>
      <c r="O20" s="5"/>
      <c r="P20" s="5"/>
      <c r="Q20" s="5"/>
      <c r="R20" s="5"/>
      <c r="S20" s="5"/>
      <c r="T20" s="5"/>
      <c r="U20" s="5"/>
      <c r="V20" s="5"/>
      <c r="W20" s="5"/>
      <c r="X20" s="5"/>
      <c r="Y20" s="5"/>
      <c r="Z20" s="5"/>
    </row>
    <row r="21" spans="1:26" ht="16">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6">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6">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6">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6">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6">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6">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6">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6">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6">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6">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6">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6">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6">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6">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6">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6">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6">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6">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6">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6">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6">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6">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6">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6">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6">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6">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6">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6">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6">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6">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6">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6">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6">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6">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6">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6">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6">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6">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6">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6">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6">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6">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6">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6">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6">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6">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6">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6">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6">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6">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6">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6">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6">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6">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6">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6">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6">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6">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6">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6">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6">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6">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6">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6">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6">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6">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6">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6">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6">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6">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6">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6">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6">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6">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6">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6">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6">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6">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6">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6">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6">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6">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6">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6">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6">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6">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6">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6">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6">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6">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6">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6">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6">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6">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6">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6">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6">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6">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6">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6">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6">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6">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6">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6">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6">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6">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6">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6">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6">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6">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6">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6">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6">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6">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6">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6">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6">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6">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6">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6">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6">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6">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6">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6">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6">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6">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6">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6">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6">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6">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6">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6">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6">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6">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6">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6">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6">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6">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6">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6">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6">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6">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6">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6">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6">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6">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6">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6">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6">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6">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6">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6">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6">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6">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6">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6">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6">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6">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6">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6">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6">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6">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6">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6">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6">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6">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6">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6">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6">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6">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6">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6">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6">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6">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6">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6">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6">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6">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6">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6">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6">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6">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6">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6">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6">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6">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6">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6">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6">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6">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6">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6">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6">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6">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6">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6">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6">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6">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6">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6">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6">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6">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6">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6">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6">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6">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6">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6">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6">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6">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6">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6">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6">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6">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6">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6">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6">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6">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6">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6">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6">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6">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6">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6">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6">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6">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6">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6">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6">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6">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6">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6">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6">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6">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6">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6">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6">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6">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6">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6">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6">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6">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6">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6">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6">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6">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6">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6">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6">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6">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6">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6">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6">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6">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6">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6">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6">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6">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6">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6">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6">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6">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6">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6">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6">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6">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6">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6">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6">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6">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6">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6">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6">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6">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6">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6">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6">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6">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6">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6">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6">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6">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6">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6">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6">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6">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6">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6">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6">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6">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6">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6">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6">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6">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6">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6">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6">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6">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6">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6">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6">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6">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6">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6">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6">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6">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6">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6">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6">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6">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6">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6">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6">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6">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6">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6">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6">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6">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6">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6">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6">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6">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6">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6">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6">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6">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6">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6">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6">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6">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6">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6">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6">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6">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6">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6">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6">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6">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6">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6">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6">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6">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6">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6">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6">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6">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6">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6">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6">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6">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6">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6">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6">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6">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6">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6">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6">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6">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6">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6">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6">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6">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sheetData>
  <mergeCells count="3">
    <mergeCell ref="B2:C2"/>
    <mergeCell ref="B8:C8"/>
    <mergeCell ref="B14:C1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82"/>
  <sheetViews>
    <sheetView showGridLines="0" zoomScale="160" zoomScaleNormal="160" workbookViewId="0">
      <selection activeCell="H14" sqref="H14"/>
    </sheetView>
  </sheetViews>
  <sheetFormatPr baseColWidth="10" defaultColWidth="14.5" defaultRowHeight="15.75" customHeight="1"/>
  <cols>
    <col min="1" max="1" width="5.33203125" customWidth="1"/>
    <col min="2" max="2" width="4.6640625" customWidth="1"/>
    <col min="3" max="3" width="29.6640625" customWidth="1"/>
    <col min="4" max="4" width="26.33203125" customWidth="1"/>
    <col min="5" max="5" width="14.5" hidden="1"/>
    <col min="7" max="7" width="20.1640625" customWidth="1"/>
  </cols>
  <sheetData>
    <row r="1" spans="1:27" ht="16">
      <c r="A1" s="5"/>
      <c r="B1" s="5"/>
      <c r="C1" s="5"/>
      <c r="D1" s="5"/>
      <c r="E1" s="5"/>
      <c r="F1" s="5"/>
      <c r="G1" s="5"/>
      <c r="H1" s="5"/>
      <c r="I1" s="5"/>
      <c r="J1" s="5"/>
      <c r="K1" s="5"/>
      <c r="L1" s="5"/>
      <c r="M1" s="5"/>
      <c r="N1" s="5"/>
      <c r="O1" s="5"/>
      <c r="P1" s="5"/>
      <c r="Q1" s="5"/>
      <c r="R1" s="5"/>
      <c r="S1" s="5"/>
      <c r="T1" s="5"/>
      <c r="U1" s="5"/>
      <c r="V1" s="5"/>
      <c r="W1" s="5"/>
      <c r="X1" s="5"/>
      <c r="Y1" s="5"/>
      <c r="Z1" s="5"/>
      <c r="AA1" s="5"/>
    </row>
    <row r="2" spans="1:27" ht="18">
      <c r="A2" s="5"/>
      <c r="B2" s="26" t="s">
        <v>50</v>
      </c>
      <c r="C2" s="24"/>
      <c r="D2" s="24"/>
      <c r="E2" s="24"/>
      <c r="F2" s="24"/>
      <c r="G2" s="24"/>
      <c r="H2" s="5"/>
      <c r="I2" s="5"/>
      <c r="J2" s="5"/>
      <c r="K2" s="5"/>
      <c r="L2" s="5"/>
      <c r="M2" s="5"/>
      <c r="N2" s="5"/>
      <c r="O2" s="5"/>
      <c r="P2" s="5"/>
      <c r="Q2" s="5"/>
      <c r="R2" s="5"/>
      <c r="S2" s="5"/>
      <c r="T2" s="5"/>
      <c r="U2" s="5"/>
      <c r="V2" s="5"/>
      <c r="W2" s="5"/>
      <c r="X2" s="5"/>
      <c r="Y2" s="5"/>
      <c r="Z2" s="5"/>
      <c r="AA2" s="5"/>
    </row>
    <row r="3" spans="1:27" ht="14.25" customHeight="1">
      <c r="A3" s="5"/>
      <c r="B3" s="5"/>
      <c r="D3" s="5"/>
      <c r="E3" s="5"/>
      <c r="F3" s="5"/>
      <c r="G3" s="5"/>
      <c r="H3" s="5"/>
      <c r="I3" s="5"/>
      <c r="J3" s="5"/>
      <c r="K3" s="5"/>
      <c r="L3" s="5"/>
      <c r="M3" s="5"/>
      <c r="N3" s="5"/>
      <c r="O3" s="5"/>
      <c r="P3" s="5"/>
      <c r="Q3" s="5"/>
      <c r="R3" s="5"/>
      <c r="S3" s="5"/>
      <c r="T3" s="5"/>
      <c r="U3" s="5"/>
      <c r="V3" s="5"/>
      <c r="W3" s="5"/>
      <c r="X3" s="5"/>
      <c r="Y3" s="5"/>
      <c r="Z3" s="5"/>
      <c r="AA3" s="5"/>
    </row>
    <row r="4" spans="1:27" ht="34">
      <c r="A4" s="5"/>
      <c r="B4" s="16" t="s">
        <v>20</v>
      </c>
      <c r="C4" s="35" t="s">
        <v>51</v>
      </c>
      <c r="D4" s="35" t="s">
        <v>21</v>
      </c>
      <c r="E4" s="35" t="s">
        <v>52</v>
      </c>
      <c r="F4" s="35" t="s">
        <v>53</v>
      </c>
      <c r="G4" s="35" t="s">
        <v>22</v>
      </c>
      <c r="H4" s="5"/>
      <c r="I4" s="5"/>
      <c r="J4" s="5"/>
      <c r="K4" s="5"/>
      <c r="L4" s="5"/>
      <c r="M4" s="5"/>
      <c r="N4" s="5"/>
      <c r="O4" s="5"/>
      <c r="P4" s="5"/>
      <c r="Q4" s="5"/>
      <c r="R4" s="5"/>
      <c r="S4" s="5"/>
      <c r="T4" s="5"/>
      <c r="U4" s="5"/>
      <c r="V4" s="5"/>
      <c r="W4" s="5"/>
      <c r="X4" s="5"/>
      <c r="Y4" s="5"/>
      <c r="Z4" s="5"/>
      <c r="AA4" s="5"/>
    </row>
    <row r="5" spans="1:27" ht="26.25" customHeight="1">
      <c r="A5" s="7"/>
      <c r="B5" s="7" t="s">
        <v>23</v>
      </c>
      <c r="C5" s="36">
        <v>0</v>
      </c>
      <c r="D5" s="37">
        <v>0</v>
      </c>
      <c r="E5" s="38">
        <f t="shared" ref="E5:E10" si="0">D5/5</f>
        <v>0</v>
      </c>
      <c r="F5" s="39">
        <f>C5/'1 - Basic Data'!$C$11</f>
        <v>0</v>
      </c>
      <c r="G5" s="40">
        <f>E5*F5*'1 - Basic Data'!$C$10*'1 - Basic Data'!$C$6</f>
        <v>0</v>
      </c>
      <c r="H5" s="6"/>
      <c r="I5" s="6"/>
      <c r="J5" s="6"/>
      <c r="K5" s="6"/>
      <c r="L5" s="6"/>
      <c r="M5" s="6"/>
      <c r="N5" s="6"/>
      <c r="O5" s="6"/>
      <c r="P5" s="6"/>
      <c r="Q5" s="6"/>
      <c r="R5" s="6"/>
      <c r="S5" s="6"/>
      <c r="T5" s="6"/>
      <c r="U5" s="6"/>
      <c r="V5" s="6"/>
      <c r="W5" s="6"/>
      <c r="X5" s="6"/>
      <c r="Y5" s="6"/>
      <c r="Z5" s="6"/>
      <c r="AA5" s="6"/>
    </row>
    <row r="6" spans="1:27" ht="26.25" customHeight="1">
      <c r="A6" s="7"/>
      <c r="B6" s="7" t="s">
        <v>24</v>
      </c>
      <c r="C6" s="36">
        <v>0</v>
      </c>
      <c r="D6" s="37">
        <v>1</v>
      </c>
      <c r="E6" s="38">
        <f t="shared" si="0"/>
        <v>0.2</v>
      </c>
      <c r="F6" s="39">
        <f>C6/'1 - Basic Data'!$C$11</f>
        <v>0</v>
      </c>
      <c r="G6" s="40">
        <f>E6*F6*'1 - Basic Data'!$C$10*'1 - Basic Data'!$C$6</f>
        <v>0</v>
      </c>
      <c r="H6" s="6"/>
      <c r="I6" s="6"/>
      <c r="J6" s="6"/>
      <c r="K6" s="6"/>
      <c r="L6" s="6"/>
      <c r="M6" s="6"/>
      <c r="N6" s="6"/>
      <c r="O6" s="6"/>
      <c r="P6" s="6"/>
      <c r="Q6" s="6"/>
      <c r="R6" s="6"/>
      <c r="S6" s="6"/>
      <c r="T6" s="6"/>
      <c r="U6" s="6"/>
      <c r="V6" s="6"/>
      <c r="W6" s="6"/>
      <c r="X6" s="6"/>
      <c r="Y6" s="6"/>
      <c r="Z6" s="6"/>
      <c r="AA6" s="6"/>
    </row>
    <row r="7" spans="1:27" ht="26.25" customHeight="1">
      <c r="A7" s="7"/>
      <c r="B7" s="7" t="s">
        <v>25</v>
      </c>
      <c r="C7" s="36">
        <v>85</v>
      </c>
      <c r="D7" s="37">
        <v>2</v>
      </c>
      <c r="E7" s="38">
        <f t="shared" si="0"/>
        <v>0.4</v>
      </c>
      <c r="F7" s="39">
        <f>C7/'1 - Basic Data'!$C$11</f>
        <v>0.53125</v>
      </c>
      <c r="G7" s="40">
        <f>E7*F7*'1 - Basic Data'!$C$10*'1 - Basic Data'!$C$6</f>
        <v>7242</v>
      </c>
      <c r="H7" s="6"/>
      <c r="I7" s="6"/>
      <c r="J7" s="6"/>
      <c r="K7" s="6"/>
      <c r="L7" s="6"/>
      <c r="M7" s="6"/>
      <c r="N7" s="6"/>
      <c r="O7" s="6"/>
      <c r="P7" s="6"/>
      <c r="Q7" s="6"/>
      <c r="R7" s="6"/>
      <c r="S7" s="6"/>
      <c r="T7" s="6"/>
      <c r="U7" s="6"/>
      <c r="V7" s="6"/>
      <c r="W7" s="6"/>
      <c r="X7" s="6"/>
      <c r="Y7" s="6"/>
      <c r="Z7" s="6"/>
      <c r="AA7" s="6"/>
    </row>
    <row r="8" spans="1:27" ht="26.25" customHeight="1">
      <c r="A8" s="7"/>
      <c r="B8" s="7" t="s">
        <v>26</v>
      </c>
      <c r="C8" s="36">
        <v>25</v>
      </c>
      <c r="D8" s="37">
        <v>3</v>
      </c>
      <c r="E8" s="38">
        <f t="shared" si="0"/>
        <v>0.6</v>
      </c>
      <c r="F8" s="39">
        <f>C8/'1 - Basic Data'!$C$11</f>
        <v>0.15625</v>
      </c>
      <c r="G8" s="40">
        <f>E8*F8*'1 - Basic Data'!$C$10*'1 - Basic Data'!$C$6</f>
        <v>3195</v>
      </c>
      <c r="H8" s="6"/>
      <c r="I8" s="6"/>
      <c r="J8" s="6"/>
      <c r="K8" s="6"/>
      <c r="L8" s="6"/>
      <c r="M8" s="6"/>
      <c r="N8" s="6"/>
      <c r="O8" s="6"/>
      <c r="P8" s="6"/>
      <c r="Q8" s="6"/>
      <c r="R8" s="6"/>
      <c r="S8" s="6"/>
      <c r="T8" s="6"/>
      <c r="U8" s="6"/>
      <c r="V8" s="6"/>
      <c r="W8" s="6"/>
      <c r="X8" s="6"/>
      <c r="Y8" s="6"/>
      <c r="Z8" s="6"/>
      <c r="AA8" s="6"/>
    </row>
    <row r="9" spans="1:27" ht="26.25" customHeight="1">
      <c r="A9" s="7"/>
      <c r="B9" s="7" t="s">
        <v>27</v>
      </c>
      <c r="C9" s="36">
        <v>20</v>
      </c>
      <c r="D9" s="37">
        <v>4</v>
      </c>
      <c r="E9" s="38">
        <f t="shared" si="0"/>
        <v>0.8</v>
      </c>
      <c r="F9" s="39">
        <f>C9/'1 - Basic Data'!$C$11</f>
        <v>0.125</v>
      </c>
      <c r="G9" s="40">
        <f>E9*F9*'1 - Basic Data'!$C$10*'1 - Basic Data'!$C$6</f>
        <v>3408</v>
      </c>
      <c r="H9" s="6"/>
      <c r="I9" s="6"/>
      <c r="J9" s="6"/>
      <c r="K9" s="6"/>
      <c r="L9" s="6"/>
      <c r="M9" s="6"/>
      <c r="N9" s="6"/>
      <c r="O9" s="6"/>
      <c r="P9" s="6"/>
      <c r="Q9" s="6"/>
      <c r="R9" s="6"/>
      <c r="S9" s="6"/>
      <c r="T9" s="6"/>
      <c r="U9" s="6"/>
      <c r="V9" s="6"/>
      <c r="W9" s="6"/>
      <c r="X9" s="6"/>
      <c r="Y9" s="6"/>
      <c r="Z9" s="6"/>
      <c r="AA9" s="6"/>
    </row>
    <row r="10" spans="1:27" ht="26.25" customHeight="1">
      <c r="A10" s="7"/>
      <c r="B10" s="7" t="s">
        <v>28</v>
      </c>
      <c r="C10" s="36">
        <v>30</v>
      </c>
      <c r="D10" s="37">
        <v>5</v>
      </c>
      <c r="E10" s="38">
        <f t="shared" si="0"/>
        <v>1</v>
      </c>
      <c r="F10" s="39">
        <f>C10/'1 - Basic Data'!$C$11</f>
        <v>0.1875</v>
      </c>
      <c r="G10" s="40">
        <f>E10*F10*'1 - Basic Data'!$C$10*'1 - Basic Data'!$C$6</f>
        <v>6390</v>
      </c>
      <c r="H10" s="6"/>
      <c r="I10" s="6"/>
      <c r="J10" s="6"/>
      <c r="K10" s="6"/>
      <c r="L10" s="6"/>
      <c r="M10" s="6"/>
      <c r="N10" s="6"/>
      <c r="O10" s="6"/>
      <c r="P10" s="6"/>
      <c r="Q10" s="6"/>
      <c r="R10" s="6"/>
      <c r="S10" s="6"/>
      <c r="T10" s="6"/>
      <c r="U10" s="6"/>
      <c r="V10" s="6"/>
      <c r="W10" s="6"/>
      <c r="X10" s="6"/>
      <c r="Y10" s="6"/>
      <c r="Z10" s="6"/>
      <c r="AA10" s="6"/>
    </row>
    <row r="11" spans="1:27" ht="14.2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7" ht="18">
      <c r="A12" s="5"/>
      <c r="B12" s="26" t="s">
        <v>29</v>
      </c>
      <c r="C12" s="24"/>
      <c r="D12" s="24"/>
      <c r="E12" s="24"/>
      <c r="F12" s="24"/>
      <c r="G12" s="24"/>
      <c r="H12" s="5"/>
      <c r="I12" s="5"/>
      <c r="J12" s="5"/>
      <c r="K12" s="5"/>
      <c r="L12" s="5"/>
      <c r="M12" s="5"/>
      <c r="N12" s="5"/>
      <c r="O12" s="5"/>
      <c r="P12" s="5"/>
      <c r="Q12" s="5"/>
      <c r="R12" s="5"/>
      <c r="S12" s="5"/>
      <c r="T12" s="5"/>
      <c r="U12" s="5"/>
      <c r="V12" s="5"/>
      <c r="W12" s="5"/>
      <c r="X12" s="5"/>
      <c r="Y12" s="5"/>
      <c r="Z12" s="5"/>
      <c r="AA12" s="5"/>
    </row>
    <row r="13" spans="1:27" ht="32" customHeight="1">
      <c r="A13" s="5"/>
      <c r="B13" s="27" t="s">
        <v>54</v>
      </c>
      <c r="C13" s="24"/>
      <c r="D13" s="24"/>
      <c r="E13" s="24"/>
      <c r="F13" s="24"/>
      <c r="G13" s="24"/>
      <c r="H13" s="5"/>
      <c r="I13" s="5"/>
      <c r="J13" s="5"/>
      <c r="K13" s="5"/>
      <c r="L13" s="5"/>
      <c r="M13" s="5"/>
      <c r="N13" s="5"/>
      <c r="O13" s="5"/>
      <c r="P13" s="5"/>
      <c r="Q13" s="5"/>
      <c r="R13" s="5"/>
      <c r="S13" s="5"/>
      <c r="T13" s="5"/>
      <c r="U13" s="5"/>
      <c r="V13" s="5"/>
      <c r="W13" s="5"/>
      <c r="X13" s="5"/>
      <c r="Y13" s="5"/>
      <c r="Z13" s="5"/>
      <c r="AA13" s="5"/>
    </row>
    <row r="14" spans="1:27" ht="32" customHeight="1">
      <c r="A14" s="5"/>
      <c r="B14" s="27" t="s">
        <v>55</v>
      </c>
      <c r="C14" s="24"/>
      <c r="D14" s="24"/>
      <c r="E14" s="24"/>
      <c r="F14" s="24"/>
      <c r="G14" s="24"/>
      <c r="H14" s="5"/>
      <c r="I14" s="5"/>
      <c r="J14" s="5"/>
      <c r="K14" s="5"/>
      <c r="L14" s="5"/>
      <c r="M14" s="5"/>
      <c r="N14" s="5"/>
      <c r="O14" s="5"/>
      <c r="P14" s="5"/>
      <c r="Q14" s="5"/>
      <c r="R14" s="5"/>
      <c r="S14" s="5"/>
      <c r="T14" s="5"/>
      <c r="U14" s="5"/>
      <c r="V14" s="5"/>
      <c r="W14" s="5"/>
      <c r="X14" s="5"/>
      <c r="Y14" s="5"/>
      <c r="Z14" s="5"/>
      <c r="AA14" s="5"/>
    </row>
    <row r="15" spans="1:27" ht="16">
      <c r="A15" s="5"/>
      <c r="B15" s="5"/>
      <c r="C15" s="5"/>
      <c r="D15" s="5"/>
      <c r="E15" s="5"/>
      <c r="F15" s="5"/>
      <c r="G15" s="5"/>
      <c r="H15" s="5"/>
      <c r="I15" s="5"/>
      <c r="J15" s="5"/>
      <c r="K15" s="5"/>
      <c r="L15" s="5"/>
      <c r="M15" s="5"/>
      <c r="N15" s="5"/>
      <c r="O15" s="5"/>
      <c r="P15" s="5"/>
      <c r="Q15" s="5"/>
      <c r="R15" s="5"/>
      <c r="S15" s="5"/>
      <c r="T15" s="5"/>
      <c r="U15" s="5"/>
      <c r="V15" s="5"/>
      <c r="W15" s="5"/>
      <c r="X15" s="5"/>
      <c r="Y15" s="5"/>
      <c r="Z15" s="5"/>
      <c r="AA15" s="5"/>
    </row>
    <row r="16" spans="1:27" ht="16">
      <c r="A16" s="5"/>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7" ht="16">
      <c r="A17" s="5"/>
      <c r="B17" s="5"/>
      <c r="C17" s="5"/>
      <c r="D17" s="5"/>
      <c r="E17" s="5"/>
      <c r="F17" s="5"/>
      <c r="G17" s="5"/>
      <c r="H17" s="5"/>
      <c r="I17" s="5"/>
      <c r="J17" s="5"/>
      <c r="K17" s="5"/>
      <c r="L17" s="5"/>
      <c r="M17" s="5"/>
      <c r="N17" s="5"/>
      <c r="O17" s="5"/>
      <c r="P17" s="5"/>
      <c r="Q17" s="5"/>
      <c r="R17" s="5"/>
      <c r="S17" s="5"/>
      <c r="T17" s="5"/>
      <c r="U17" s="5"/>
      <c r="V17" s="5"/>
      <c r="W17" s="5"/>
      <c r="X17" s="5"/>
      <c r="Y17" s="5"/>
      <c r="Z17" s="5"/>
      <c r="AA17" s="5"/>
    </row>
    <row r="18" spans="1:27" ht="16">
      <c r="A18" s="5"/>
      <c r="B18" s="5"/>
      <c r="C18" s="5"/>
      <c r="D18" s="5"/>
      <c r="E18" s="5"/>
      <c r="F18" s="5"/>
      <c r="G18" s="5"/>
      <c r="H18" s="5"/>
      <c r="I18" s="5"/>
      <c r="J18" s="5"/>
      <c r="K18" s="5"/>
      <c r="L18" s="5"/>
      <c r="M18" s="5"/>
      <c r="N18" s="5"/>
      <c r="O18" s="5"/>
      <c r="P18" s="5"/>
      <c r="Q18" s="5"/>
      <c r="R18" s="5"/>
      <c r="S18" s="5"/>
      <c r="T18" s="5"/>
      <c r="U18" s="5"/>
      <c r="V18" s="5"/>
      <c r="W18" s="5"/>
      <c r="X18" s="5"/>
      <c r="Y18" s="5"/>
      <c r="Z18" s="5"/>
      <c r="AA18" s="5"/>
    </row>
    <row r="19" spans="1:27" ht="16">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ht="16">
      <c r="A20" s="5"/>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ht="16">
      <c r="A21" s="5"/>
      <c r="B21" s="5"/>
      <c r="C21" s="5"/>
      <c r="D21" s="5"/>
      <c r="E21" s="5"/>
      <c r="F21" s="5"/>
      <c r="G21" s="5"/>
      <c r="H21" s="5"/>
      <c r="I21" s="5"/>
      <c r="J21" s="5"/>
      <c r="K21" s="5"/>
      <c r="L21" s="5"/>
      <c r="M21" s="5"/>
      <c r="N21" s="5"/>
      <c r="O21" s="5"/>
      <c r="P21" s="5"/>
      <c r="Q21" s="5"/>
      <c r="R21" s="5"/>
      <c r="S21" s="5"/>
      <c r="T21" s="5"/>
      <c r="U21" s="5"/>
      <c r="V21" s="5"/>
      <c r="W21" s="5"/>
      <c r="X21" s="5"/>
      <c r="Y21" s="5"/>
      <c r="Z21" s="5"/>
      <c r="AA21" s="5"/>
    </row>
    <row r="22" spans="1:27" ht="16">
      <c r="A22" s="5"/>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ht="16">
      <c r="A23" s="5"/>
      <c r="B23" s="5"/>
      <c r="C23" s="5"/>
      <c r="D23" s="5"/>
      <c r="E23" s="5"/>
      <c r="F23" s="5"/>
      <c r="G23" s="5"/>
      <c r="H23" s="5"/>
      <c r="I23" s="5"/>
      <c r="J23" s="5"/>
      <c r="K23" s="5"/>
      <c r="L23" s="5"/>
      <c r="M23" s="5"/>
      <c r="N23" s="5"/>
      <c r="O23" s="5"/>
      <c r="P23" s="5"/>
      <c r="Q23" s="5"/>
      <c r="R23" s="5"/>
      <c r="S23" s="5"/>
      <c r="T23" s="5"/>
      <c r="U23" s="5"/>
      <c r="V23" s="5"/>
      <c r="W23" s="5"/>
      <c r="X23" s="5"/>
      <c r="Y23" s="5"/>
      <c r="Z23" s="5"/>
      <c r="AA23" s="5"/>
    </row>
    <row r="24" spans="1:27" ht="16">
      <c r="A24" s="5"/>
      <c r="B24" s="5"/>
      <c r="C24" s="5"/>
      <c r="D24" s="5"/>
      <c r="E24" s="5"/>
      <c r="F24" s="5"/>
      <c r="G24" s="5"/>
      <c r="H24" s="5"/>
      <c r="I24" s="5"/>
      <c r="J24" s="5"/>
      <c r="K24" s="5"/>
      <c r="L24" s="5"/>
      <c r="M24" s="5"/>
      <c r="N24" s="5"/>
      <c r="O24" s="5"/>
      <c r="P24" s="5"/>
      <c r="Q24" s="5"/>
      <c r="R24" s="5"/>
      <c r="S24" s="5"/>
      <c r="T24" s="5"/>
      <c r="U24" s="5"/>
      <c r="V24" s="5"/>
      <c r="W24" s="5"/>
      <c r="X24" s="5"/>
      <c r="Y24" s="5"/>
      <c r="Z24" s="5"/>
      <c r="AA24" s="5"/>
    </row>
    <row r="25" spans="1:27" ht="16">
      <c r="A25" s="5"/>
      <c r="B25" s="5"/>
      <c r="C25" s="5"/>
      <c r="D25" s="5"/>
      <c r="E25" s="5"/>
      <c r="F25" s="5"/>
      <c r="G25" s="5"/>
      <c r="H25" s="5"/>
      <c r="I25" s="5"/>
      <c r="J25" s="5"/>
      <c r="K25" s="5"/>
      <c r="L25" s="5"/>
      <c r="M25" s="5"/>
      <c r="N25" s="5"/>
      <c r="O25" s="5"/>
      <c r="P25" s="5"/>
      <c r="Q25" s="5"/>
      <c r="R25" s="5"/>
      <c r="S25" s="5"/>
      <c r="T25" s="5"/>
      <c r="U25" s="5"/>
      <c r="V25" s="5"/>
      <c r="W25" s="5"/>
      <c r="X25" s="5"/>
      <c r="Y25" s="5"/>
      <c r="Z25" s="5"/>
      <c r="AA25" s="5"/>
    </row>
    <row r="26" spans="1:27" ht="16">
      <c r="A26" s="5"/>
      <c r="B26" s="5"/>
      <c r="C26" s="5"/>
      <c r="D26" s="5"/>
      <c r="E26" s="5"/>
      <c r="F26" s="5"/>
      <c r="G26" s="5"/>
      <c r="H26" s="5"/>
      <c r="I26" s="5"/>
      <c r="J26" s="5"/>
      <c r="K26" s="5"/>
      <c r="L26" s="5"/>
      <c r="M26" s="5"/>
      <c r="N26" s="5"/>
      <c r="O26" s="5"/>
      <c r="P26" s="5"/>
      <c r="Q26" s="5"/>
      <c r="R26" s="5"/>
      <c r="S26" s="5"/>
      <c r="T26" s="5"/>
      <c r="U26" s="5"/>
      <c r="V26" s="5"/>
      <c r="W26" s="5"/>
      <c r="X26" s="5"/>
      <c r="Y26" s="5"/>
      <c r="Z26" s="5"/>
      <c r="AA26" s="5"/>
    </row>
    <row r="27" spans="1:27" ht="16">
      <c r="A27" s="5"/>
      <c r="B27" s="5"/>
      <c r="C27" s="5"/>
      <c r="D27" s="5"/>
      <c r="E27" s="5"/>
      <c r="F27" s="5"/>
      <c r="G27" s="5"/>
      <c r="H27" s="5"/>
      <c r="I27" s="5"/>
      <c r="J27" s="5"/>
      <c r="K27" s="5"/>
      <c r="L27" s="5"/>
      <c r="M27" s="5"/>
      <c r="N27" s="5"/>
      <c r="O27" s="5"/>
      <c r="P27" s="5"/>
      <c r="Q27" s="5"/>
      <c r="R27" s="5"/>
      <c r="S27" s="5"/>
      <c r="T27" s="5"/>
      <c r="U27" s="5"/>
      <c r="V27" s="5"/>
      <c r="W27" s="5"/>
      <c r="X27" s="5"/>
      <c r="Y27" s="5"/>
      <c r="Z27" s="5"/>
      <c r="AA27" s="5"/>
    </row>
    <row r="28" spans="1:27" ht="16">
      <c r="A28" s="5"/>
      <c r="B28" s="5"/>
      <c r="C28" s="5"/>
      <c r="D28" s="5"/>
      <c r="E28" s="5"/>
      <c r="F28" s="5"/>
      <c r="G28" s="5"/>
      <c r="H28" s="5"/>
      <c r="I28" s="5"/>
      <c r="J28" s="5"/>
      <c r="K28" s="5"/>
      <c r="L28" s="5"/>
      <c r="M28" s="5"/>
      <c r="N28" s="5"/>
      <c r="O28" s="5"/>
      <c r="P28" s="5"/>
      <c r="Q28" s="5"/>
      <c r="R28" s="5"/>
      <c r="S28" s="5"/>
      <c r="T28" s="5"/>
      <c r="U28" s="5"/>
      <c r="V28" s="5"/>
      <c r="W28" s="5"/>
      <c r="X28" s="5"/>
      <c r="Y28" s="5"/>
      <c r="Z28" s="5"/>
      <c r="AA28" s="5"/>
    </row>
    <row r="29" spans="1:27" ht="16">
      <c r="A29" s="5"/>
      <c r="B29" s="5"/>
      <c r="C29" s="5"/>
      <c r="D29" s="5"/>
      <c r="E29" s="5"/>
      <c r="F29" s="5"/>
      <c r="G29" s="5"/>
      <c r="H29" s="5"/>
      <c r="I29" s="5"/>
      <c r="J29" s="5"/>
      <c r="K29" s="5"/>
      <c r="L29" s="5"/>
      <c r="M29" s="5"/>
      <c r="N29" s="5"/>
      <c r="O29" s="5"/>
      <c r="P29" s="5"/>
      <c r="Q29" s="5"/>
      <c r="R29" s="5"/>
      <c r="S29" s="5"/>
      <c r="T29" s="5"/>
      <c r="U29" s="5"/>
      <c r="V29" s="5"/>
      <c r="W29" s="5"/>
      <c r="X29" s="5"/>
      <c r="Y29" s="5"/>
      <c r="Z29" s="5"/>
      <c r="AA29" s="5"/>
    </row>
    <row r="30" spans="1:27" ht="16">
      <c r="A30" s="5"/>
      <c r="B30" s="5"/>
      <c r="C30" s="5"/>
      <c r="D30" s="5"/>
      <c r="E30" s="5"/>
      <c r="F30" s="5"/>
      <c r="G30" s="5"/>
      <c r="H30" s="5"/>
      <c r="I30" s="5"/>
      <c r="J30" s="5"/>
      <c r="K30" s="5"/>
      <c r="L30" s="5"/>
      <c r="M30" s="5"/>
      <c r="N30" s="5"/>
      <c r="O30" s="5"/>
      <c r="P30" s="5"/>
      <c r="Q30" s="5"/>
      <c r="R30" s="5"/>
      <c r="S30" s="5"/>
      <c r="T30" s="5"/>
      <c r="U30" s="5"/>
      <c r="V30" s="5"/>
      <c r="W30" s="5"/>
      <c r="X30" s="5"/>
      <c r="Y30" s="5"/>
      <c r="Z30" s="5"/>
      <c r="AA30" s="5"/>
    </row>
    <row r="31" spans="1:27" ht="16">
      <c r="A31" s="5"/>
      <c r="B31" s="5"/>
      <c r="C31" s="5"/>
      <c r="D31" s="5"/>
      <c r="E31" s="5"/>
      <c r="F31" s="5"/>
      <c r="G31" s="5"/>
      <c r="H31" s="5"/>
      <c r="I31" s="5"/>
      <c r="J31" s="5"/>
      <c r="K31" s="5"/>
      <c r="L31" s="5"/>
      <c r="M31" s="5"/>
      <c r="N31" s="5"/>
      <c r="O31" s="5"/>
      <c r="P31" s="5"/>
      <c r="Q31" s="5"/>
      <c r="R31" s="5"/>
      <c r="S31" s="5"/>
      <c r="T31" s="5"/>
      <c r="U31" s="5"/>
      <c r="V31" s="5"/>
      <c r="W31" s="5"/>
      <c r="X31" s="5"/>
      <c r="Y31" s="5"/>
      <c r="Z31" s="5"/>
      <c r="AA31" s="5"/>
    </row>
    <row r="32" spans="1:27" ht="16">
      <c r="A32" s="5"/>
      <c r="B32" s="5"/>
      <c r="C32" s="5"/>
      <c r="D32" s="5"/>
      <c r="E32" s="5"/>
      <c r="F32" s="5"/>
      <c r="G32" s="5"/>
      <c r="H32" s="5"/>
      <c r="I32" s="5"/>
      <c r="J32" s="5"/>
      <c r="K32" s="5"/>
      <c r="L32" s="5"/>
      <c r="M32" s="5"/>
      <c r="N32" s="5"/>
      <c r="O32" s="5"/>
      <c r="P32" s="5"/>
      <c r="Q32" s="5"/>
      <c r="R32" s="5"/>
      <c r="S32" s="5"/>
      <c r="T32" s="5"/>
      <c r="U32" s="5"/>
      <c r="V32" s="5"/>
      <c r="W32" s="5"/>
      <c r="X32" s="5"/>
      <c r="Y32" s="5"/>
      <c r="Z32" s="5"/>
      <c r="AA32" s="5"/>
    </row>
    <row r="33" spans="1:27" ht="16">
      <c r="A33" s="5"/>
      <c r="B33" s="5"/>
      <c r="C33" s="5"/>
      <c r="D33" s="5"/>
      <c r="E33" s="5"/>
      <c r="F33" s="5"/>
      <c r="G33" s="5"/>
      <c r="H33" s="5"/>
      <c r="I33" s="5"/>
      <c r="J33" s="5"/>
      <c r="K33" s="5"/>
      <c r="L33" s="5"/>
      <c r="M33" s="5"/>
      <c r="N33" s="5"/>
      <c r="O33" s="5"/>
      <c r="P33" s="5"/>
      <c r="Q33" s="5"/>
      <c r="R33" s="5"/>
      <c r="S33" s="5"/>
      <c r="T33" s="5"/>
      <c r="U33" s="5"/>
      <c r="V33" s="5"/>
      <c r="W33" s="5"/>
      <c r="X33" s="5"/>
      <c r="Y33" s="5"/>
      <c r="Z33" s="5"/>
      <c r="AA33" s="5"/>
    </row>
    <row r="34" spans="1:27" ht="16">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27" ht="16">
      <c r="A35" s="5"/>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27" ht="16">
      <c r="A36" s="5"/>
      <c r="B36" s="5"/>
      <c r="C36" s="5"/>
      <c r="D36" s="5"/>
      <c r="E36" s="5"/>
      <c r="F36" s="5"/>
      <c r="G36" s="5"/>
      <c r="H36" s="5"/>
      <c r="I36" s="5"/>
      <c r="J36" s="5"/>
      <c r="K36" s="5"/>
      <c r="L36" s="5"/>
      <c r="M36" s="5"/>
      <c r="N36" s="5"/>
      <c r="O36" s="5"/>
      <c r="P36" s="5"/>
      <c r="Q36" s="5"/>
      <c r="R36" s="5"/>
      <c r="S36" s="5"/>
      <c r="T36" s="5"/>
      <c r="U36" s="5"/>
      <c r="V36" s="5"/>
      <c r="W36" s="5"/>
      <c r="X36" s="5"/>
      <c r="Y36" s="5"/>
      <c r="Z36" s="5"/>
      <c r="AA36" s="5"/>
    </row>
    <row r="37" spans="1:27" ht="16">
      <c r="A37" s="5"/>
      <c r="B37" s="5"/>
      <c r="C37" s="5"/>
      <c r="D37" s="5"/>
      <c r="E37" s="5"/>
      <c r="F37" s="5"/>
      <c r="G37" s="5"/>
      <c r="H37" s="5"/>
      <c r="I37" s="5"/>
      <c r="J37" s="5"/>
      <c r="K37" s="5"/>
      <c r="L37" s="5"/>
      <c r="M37" s="5"/>
      <c r="N37" s="5"/>
      <c r="O37" s="5"/>
      <c r="P37" s="5"/>
      <c r="Q37" s="5"/>
      <c r="R37" s="5"/>
      <c r="S37" s="5"/>
      <c r="T37" s="5"/>
      <c r="U37" s="5"/>
      <c r="V37" s="5"/>
      <c r="W37" s="5"/>
      <c r="X37" s="5"/>
      <c r="Y37" s="5"/>
      <c r="Z37" s="5"/>
      <c r="AA37" s="5"/>
    </row>
    <row r="38" spans="1:27" ht="16">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27" ht="16">
      <c r="A39" s="5"/>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27" ht="16">
      <c r="A40" s="5"/>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ht="16">
      <c r="A41" s="5"/>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7" ht="16">
      <c r="A42" s="5"/>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ht="16">
      <c r="A43" s="5"/>
      <c r="B43" s="5"/>
      <c r="C43" s="5"/>
      <c r="D43" s="5"/>
      <c r="E43" s="5"/>
      <c r="F43" s="5"/>
      <c r="G43" s="5"/>
      <c r="H43" s="5"/>
      <c r="I43" s="5"/>
      <c r="J43" s="5"/>
      <c r="K43" s="5"/>
      <c r="L43" s="5"/>
      <c r="M43" s="5"/>
      <c r="N43" s="5"/>
      <c r="O43" s="5"/>
      <c r="P43" s="5"/>
      <c r="Q43" s="5"/>
      <c r="R43" s="5"/>
      <c r="S43" s="5"/>
      <c r="T43" s="5"/>
      <c r="U43" s="5"/>
      <c r="V43" s="5"/>
      <c r="W43" s="5"/>
      <c r="X43" s="5"/>
      <c r="Y43" s="5"/>
      <c r="Z43" s="5"/>
      <c r="AA43" s="5"/>
    </row>
    <row r="44" spans="1:27" ht="16">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27" ht="16">
      <c r="A45" s="5"/>
      <c r="B45" s="5"/>
      <c r="C45" s="5"/>
      <c r="D45" s="5"/>
      <c r="E45" s="5"/>
      <c r="F45" s="5"/>
      <c r="G45" s="5"/>
      <c r="H45" s="5"/>
      <c r="I45" s="5"/>
      <c r="J45" s="5"/>
      <c r="K45" s="5"/>
      <c r="L45" s="5"/>
      <c r="M45" s="5"/>
      <c r="N45" s="5"/>
      <c r="O45" s="5"/>
      <c r="P45" s="5"/>
      <c r="Q45" s="5"/>
      <c r="R45" s="5"/>
      <c r="S45" s="5"/>
      <c r="T45" s="5"/>
      <c r="U45" s="5"/>
      <c r="V45" s="5"/>
      <c r="W45" s="5"/>
      <c r="X45" s="5"/>
      <c r="Y45" s="5"/>
      <c r="Z45" s="5"/>
      <c r="AA45" s="5"/>
    </row>
    <row r="46" spans="1:27" ht="16">
      <c r="A46" s="5"/>
      <c r="B46" s="5"/>
      <c r="C46" s="5"/>
      <c r="D46" s="5"/>
      <c r="E46" s="5"/>
      <c r="F46" s="5"/>
      <c r="G46" s="5"/>
      <c r="H46" s="5"/>
      <c r="I46" s="5"/>
      <c r="J46" s="5"/>
      <c r="K46" s="5"/>
      <c r="L46" s="5"/>
      <c r="M46" s="5"/>
      <c r="N46" s="5"/>
      <c r="O46" s="5"/>
      <c r="P46" s="5"/>
      <c r="Q46" s="5"/>
      <c r="R46" s="5"/>
      <c r="S46" s="5"/>
      <c r="T46" s="5"/>
      <c r="U46" s="5"/>
      <c r="V46" s="5"/>
      <c r="W46" s="5"/>
      <c r="X46" s="5"/>
      <c r="Y46" s="5"/>
      <c r="Z46" s="5"/>
      <c r="AA46" s="5"/>
    </row>
    <row r="47" spans="1:27" ht="16">
      <c r="A47" s="5"/>
      <c r="B47" s="5"/>
      <c r="C47" s="5"/>
      <c r="D47" s="5"/>
      <c r="E47" s="5"/>
      <c r="F47" s="5"/>
      <c r="G47" s="5"/>
      <c r="H47" s="5"/>
      <c r="I47" s="5"/>
      <c r="J47" s="5"/>
      <c r="K47" s="5"/>
      <c r="L47" s="5"/>
      <c r="M47" s="5"/>
      <c r="N47" s="5"/>
      <c r="O47" s="5"/>
      <c r="P47" s="5"/>
      <c r="Q47" s="5"/>
      <c r="R47" s="5"/>
      <c r="S47" s="5"/>
      <c r="T47" s="5"/>
      <c r="U47" s="5"/>
      <c r="V47" s="5"/>
      <c r="W47" s="5"/>
      <c r="X47" s="5"/>
      <c r="Y47" s="5"/>
      <c r="Z47" s="5"/>
      <c r="AA47" s="5"/>
    </row>
    <row r="48" spans="1:27" ht="16">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spans="1:27" ht="16">
      <c r="A49" s="5"/>
      <c r="B49" s="5"/>
      <c r="C49" s="5"/>
      <c r="D49" s="5"/>
      <c r="E49" s="5"/>
      <c r="F49" s="5"/>
      <c r="G49" s="5"/>
      <c r="H49" s="5"/>
      <c r="I49" s="5"/>
      <c r="J49" s="5"/>
      <c r="K49" s="5"/>
      <c r="L49" s="5"/>
      <c r="M49" s="5"/>
      <c r="N49" s="5"/>
      <c r="O49" s="5"/>
      <c r="P49" s="5"/>
      <c r="Q49" s="5"/>
      <c r="R49" s="5"/>
      <c r="S49" s="5"/>
      <c r="T49" s="5"/>
      <c r="U49" s="5"/>
      <c r="V49" s="5"/>
      <c r="W49" s="5"/>
      <c r="X49" s="5"/>
      <c r="Y49" s="5"/>
      <c r="Z49" s="5"/>
      <c r="AA49" s="5"/>
    </row>
    <row r="50" spans="1:27" ht="16">
      <c r="A50" s="5"/>
      <c r="B50" s="5"/>
      <c r="C50" s="5"/>
      <c r="D50" s="5"/>
      <c r="E50" s="5"/>
      <c r="F50" s="5"/>
      <c r="G50" s="5"/>
      <c r="H50" s="5"/>
      <c r="I50" s="5"/>
      <c r="J50" s="5"/>
      <c r="K50" s="5"/>
      <c r="L50" s="5"/>
      <c r="M50" s="5"/>
      <c r="N50" s="5"/>
      <c r="O50" s="5"/>
      <c r="P50" s="5"/>
      <c r="Q50" s="5"/>
      <c r="R50" s="5"/>
      <c r="S50" s="5"/>
      <c r="T50" s="5"/>
      <c r="U50" s="5"/>
      <c r="V50" s="5"/>
      <c r="W50" s="5"/>
      <c r="X50" s="5"/>
      <c r="Y50" s="5"/>
      <c r="Z50" s="5"/>
      <c r="AA50" s="5"/>
    </row>
    <row r="51" spans="1:27" ht="16">
      <c r="A51" s="5"/>
      <c r="B51" s="5"/>
      <c r="C51" s="5"/>
      <c r="D51" s="5"/>
      <c r="E51" s="5"/>
      <c r="F51" s="5"/>
      <c r="G51" s="5"/>
      <c r="H51" s="5"/>
      <c r="I51" s="5"/>
      <c r="J51" s="5"/>
      <c r="K51" s="5"/>
      <c r="L51" s="5"/>
      <c r="M51" s="5"/>
      <c r="N51" s="5"/>
      <c r="O51" s="5"/>
      <c r="P51" s="5"/>
      <c r="Q51" s="5"/>
      <c r="R51" s="5"/>
      <c r="S51" s="5"/>
      <c r="T51" s="5"/>
      <c r="U51" s="5"/>
      <c r="V51" s="5"/>
      <c r="W51" s="5"/>
      <c r="X51" s="5"/>
      <c r="Y51" s="5"/>
      <c r="Z51" s="5"/>
      <c r="AA51" s="5"/>
    </row>
    <row r="52" spans="1:27" ht="16">
      <c r="A52" s="5"/>
      <c r="B52" s="5"/>
      <c r="C52" s="5"/>
      <c r="D52" s="5"/>
      <c r="E52" s="5"/>
      <c r="F52" s="5"/>
      <c r="G52" s="5"/>
      <c r="H52" s="5"/>
      <c r="I52" s="5"/>
      <c r="J52" s="5"/>
      <c r="K52" s="5"/>
      <c r="L52" s="5"/>
      <c r="M52" s="5"/>
      <c r="N52" s="5"/>
      <c r="O52" s="5"/>
      <c r="P52" s="5"/>
      <c r="Q52" s="5"/>
      <c r="R52" s="5"/>
      <c r="S52" s="5"/>
      <c r="T52" s="5"/>
      <c r="U52" s="5"/>
      <c r="V52" s="5"/>
      <c r="W52" s="5"/>
      <c r="X52" s="5"/>
      <c r="Y52" s="5"/>
      <c r="Z52" s="5"/>
      <c r="AA52" s="5"/>
    </row>
    <row r="53" spans="1:27" ht="16">
      <c r="A53" s="5"/>
      <c r="B53" s="5"/>
      <c r="C53" s="5"/>
      <c r="D53" s="5"/>
      <c r="E53" s="5"/>
      <c r="F53" s="5"/>
      <c r="G53" s="5"/>
      <c r="H53" s="5"/>
      <c r="I53" s="5"/>
      <c r="J53" s="5"/>
      <c r="K53" s="5"/>
      <c r="L53" s="5"/>
      <c r="M53" s="5"/>
      <c r="N53" s="5"/>
      <c r="O53" s="5"/>
      <c r="P53" s="5"/>
      <c r="Q53" s="5"/>
      <c r="R53" s="5"/>
      <c r="S53" s="5"/>
      <c r="T53" s="5"/>
      <c r="U53" s="5"/>
      <c r="V53" s="5"/>
      <c r="W53" s="5"/>
      <c r="X53" s="5"/>
      <c r="Y53" s="5"/>
      <c r="Z53" s="5"/>
      <c r="AA53" s="5"/>
    </row>
    <row r="54" spans="1:27" ht="16">
      <c r="A54" s="5"/>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27" ht="16">
      <c r="A55" s="5"/>
      <c r="B55" s="5"/>
      <c r="C55" s="5"/>
      <c r="D55" s="5"/>
      <c r="E55" s="5"/>
      <c r="F55" s="5"/>
      <c r="G55" s="5"/>
      <c r="H55" s="5"/>
      <c r="I55" s="5"/>
      <c r="J55" s="5"/>
      <c r="K55" s="5"/>
      <c r="L55" s="5"/>
      <c r="M55" s="5"/>
      <c r="N55" s="5"/>
      <c r="O55" s="5"/>
      <c r="P55" s="5"/>
      <c r="Q55" s="5"/>
      <c r="R55" s="5"/>
      <c r="S55" s="5"/>
      <c r="T55" s="5"/>
      <c r="U55" s="5"/>
      <c r="V55" s="5"/>
      <c r="W55" s="5"/>
      <c r="X55" s="5"/>
      <c r="Y55" s="5"/>
      <c r="Z55" s="5"/>
      <c r="AA55" s="5"/>
    </row>
    <row r="56" spans="1:27" ht="16">
      <c r="A56" s="5"/>
      <c r="B56" s="5"/>
      <c r="C56" s="5"/>
      <c r="D56" s="5"/>
      <c r="E56" s="5"/>
      <c r="F56" s="5"/>
      <c r="G56" s="5"/>
      <c r="H56" s="5"/>
      <c r="I56" s="5"/>
      <c r="J56" s="5"/>
      <c r="K56" s="5"/>
      <c r="L56" s="5"/>
      <c r="M56" s="5"/>
      <c r="N56" s="5"/>
      <c r="O56" s="5"/>
      <c r="P56" s="5"/>
      <c r="Q56" s="5"/>
      <c r="R56" s="5"/>
      <c r="S56" s="5"/>
      <c r="T56" s="5"/>
      <c r="U56" s="5"/>
      <c r="V56" s="5"/>
      <c r="W56" s="5"/>
      <c r="X56" s="5"/>
      <c r="Y56" s="5"/>
      <c r="Z56" s="5"/>
      <c r="AA56" s="5"/>
    </row>
    <row r="57" spans="1:27" ht="16">
      <c r="A57" s="5"/>
      <c r="B57" s="5"/>
      <c r="C57" s="5"/>
      <c r="D57" s="5"/>
      <c r="E57" s="5"/>
      <c r="F57" s="5"/>
      <c r="G57" s="5"/>
      <c r="H57" s="5"/>
      <c r="I57" s="5"/>
      <c r="J57" s="5"/>
      <c r="K57" s="5"/>
      <c r="L57" s="5"/>
      <c r="M57" s="5"/>
      <c r="N57" s="5"/>
      <c r="O57" s="5"/>
      <c r="P57" s="5"/>
      <c r="Q57" s="5"/>
      <c r="R57" s="5"/>
      <c r="S57" s="5"/>
      <c r="T57" s="5"/>
      <c r="U57" s="5"/>
      <c r="V57" s="5"/>
      <c r="W57" s="5"/>
      <c r="X57" s="5"/>
      <c r="Y57" s="5"/>
      <c r="Z57" s="5"/>
      <c r="AA57" s="5"/>
    </row>
    <row r="58" spans="1:27" ht="16">
      <c r="A58" s="5"/>
      <c r="B58" s="5"/>
      <c r="C58" s="5"/>
      <c r="D58" s="5"/>
      <c r="E58" s="5"/>
      <c r="F58" s="5"/>
      <c r="G58" s="5"/>
      <c r="H58" s="5"/>
      <c r="I58" s="5"/>
      <c r="J58" s="5"/>
      <c r="K58" s="5"/>
      <c r="L58" s="5"/>
      <c r="M58" s="5"/>
      <c r="N58" s="5"/>
      <c r="O58" s="5"/>
      <c r="P58" s="5"/>
      <c r="Q58" s="5"/>
      <c r="R58" s="5"/>
      <c r="S58" s="5"/>
      <c r="T58" s="5"/>
      <c r="U58" s="5"/>
      <c r="V58" s="5"/>
      <c r="W58" s="5"/>
      <c r="X58" s="5"/>
      <c r="Y58" s="5"/>
      <c r="Z58" s="5"/>
      <c r="AA58" s="5"/>
    </row>
    <row r="59" spans="1:27" ht="16">
      <c r="A59" s="5"/>
      <c r="B59" s="5"/>
      <c r="C59" s="5"/>
      <c r="D59" s="5"/>
      <c r="E59" s="5"/>
      <c r="F59" s="5"/>
      <c r="G59" s="5"/>
      <c r="H59" s="5"/>
      <c r="I59" s="5"/>
      <c r="J59" s="5"/>
      <c r="K59" s="5"/>
      <c r="L59" s="5"/>
      <c r="M59" s="5"/>
      <c r="N59" s="5"/>
      <c r="O59" s="5"/>
      <c r="P59" s="5"/>
      <c r="Q59" s="5"/>
      <c r="R59" s="5"/>
      <c r="S59" s="5"/>
      <c r="T59" s="5"/>
      <c r="U59" s="5"/>
      <c r="V59" s="5"/>
      <c r="W59" s="5"/>
      <c r="X59" s="5"/>
      <c r="Y59" s="5"/>
      <c r="Z59" s="5"/>
      <c r="AA59" s="5"/>
    </row>
    <row r="60" spans="1:27" ht="16">
      <c r="A60" s="5"/>
      <c r="B60" s="5"/>
      <c r="C60" s="5"/>
      <c r="D60" s="5"/>
      <c r="E60" s="5"/>
      <c r="F60" s="5"/>
      <c r="G60" s="5"/>
      <c r="H60" s="5"/>
      <c r="I60" s="5"/>
      <c r="J60" s="5"/>
      <c r="K60" s="5"/>
      <c r="L60" s="5"/>
      <c r="M60" s="5"/>
      <c r="N60" s="5"/>
      <c r="O60" s="5"/>
      <c r="P60" s="5"/>
      <c r="Q60" s="5"/>
      <c r="R60" s="5"/>
      <c r="S60" s="5"/>
      <c r="T60" s="5"/>
      <c r="U60" s="5"/>
      <c r="V60" s="5"/>
      <c r="W60" s="5"/>
      <c r="X60" s="5"/>
      <c r="Y60" s="5"/>
      <c r="Z60" s="5"/>
      <c r="AA60" s="5"/>
    </row>
    <row r="61" spans="1:27" ht="16">
      <c r="A61" s="5"/>
      <c r="B61" s="5"/>
      <c r="C61" s="5"/>
      <c r="D61" s="5"/>
      <c r="E61" s="5"/>
      <c r="F61" s="5"/>
      <c r="G61" s="5"/>
      <c r="H61" s="5"/>
      <c r="I61" s="5"/>
      <c r="J61" s="5"/>
      <c r="K61" s="5"/>
      <c r="L61" s="5"/>
      <c r="M61" s="5"/>
      <c r="N61" s="5"/>
      <c r="O61" s="5"/>
      <c r="P61" s="5"/>
      <c r="Q61" s="5"/>
      <c r="R61" s="5"/>
      <c r="S61" s="5"/>
      <c r="T61" s="5"/>
      <c r="U61" s="5"/>
      <c r="V61" s="5"/>
      <c r="W61" s="5"/>
      <c r="X61" s="5"/>
      <c r="Y61" s="5"/>
      <c r="Z61" s="5"/>
      <c r="AA61" s="5"/>
    </row>
    <row r="62" spans="1:27" ht="16">
      <c r="A62" s="5"/>
      <c r="B62" s="5"/>
      <c r="C62" s="5"/>
      <c r="D62" s="5"/>
      <c r="E62" s="5"/>
      <c r="F62" s="5"/>
      <c r="G62" s="5"/>
      <c r="H62" s="5"/>
      <c r="I62" s="5"/>
      <c r="J62" s="5"/>
      <c r="K62" s="5"/>
      <c r="L62" s="5"/>
      <c r="M62" s="5"/>
      <c r="N62" s="5"/>
      <c r="O62" s="5"/>
      <c r="P62" s="5"/>
      <c r="Q62" s="5"/>
      <c r="R62" s="5"/>
      <c r="S62" s="5"/>
      <c r="T62" s="5"/>
      <c r="U62" s="5"/>
      <c r="V62" s="5"/>
      <c r="W62" s="5"/>
      <c r="X62" s="5"/>
      <c r="Y62" s="5"/>
      <c r="Z62" s="5"/>
      <c r="AA62" s="5"/>
    </row>
    <row r="63" spans="1:27" ht="16">
      <c r="A63" s="5"/>
      <c r="B63" s="5"/>
      <c r="C63" s="5"/>
      <c r="D63" s="5"/>
      <c r="E63" s="5"/>
      <c r="F63" s="5"/>
      <c r="G63" s="5"/>
      <c r="H63" s="5"/>
      <c r="I63" s="5"/>
      <c r="J63" s="5"/>
      <c r="K63" s="5"/>
      <c r="L63" s="5"/>
      <c r="M63" s="5"/>
      <c r="N63" s="5"/>
      <c r="O63" s="5"/>
      <c r="P63" s="5"/>
      <c r="Q63" s="5"/>
      <c r="R63" s="5"/>
      <c r="S63" s="5"/>
      <c r="T63" s="5"/>
      <c r="U63" s="5"/>
      <c r="V63" s="5"/>
      <c r="W63" s="5"/>
      <c r="X63" s="5"/>
      <c r="Y63" s="5"/>
      <c r="Z63" s="5"/>
      <c r="AA63" s="5"/>
    </row>
    <row r="64" spans="1:27" ht="16">
      <c r="A64" s="5"/>
      <c r="B64" s="5"/>
      <c r="C64" s="5"/>
      <c r="D64" s="5"/>
      <c r="E64" s="5"/>
      <c r="F64" s="5"/>
      <c r="G64" s="5"/>
      <c r="H64" s="5"/>
      <c r="I64" s="5"/>
      <c r="J64" s="5"/>
      <c r="K64" s="5"/>
      <c r="L64" s="5"/>
      <c r="M64" s="5"/>
      <c r="N64" s="5"/>
      <c r="O64" s="5"/>
      <c r="P64" s="5"/>
      <c r="Q64" s="5"/>
      <c r="R64" s="5"/>
      <c r="S64" s="5"/>
      <c r="T64" s="5"/>
      <c r="U64" s="5"/>
      <c r="V64" s="5"/>
      <c r="W64" s="5"/>
      <c r="X64" s="5"/>
      <c r="Y64" s="5"/>
      <c r="Z64" s="5"/>
      <c r="AA64" s="5"/>
    </row>
    <row r="65" spans="1:27" ht="16">
      <c r="A65" s="5"/>
      <c r="B65" s="5"/>
      <c r="C65" s="5"/>
      <c r="D65" s="5"/>
      <c r="E65" s="5"/>
      <c r="F65" s="5"/>
      <c r="G65" s="5"/>
      <c r="H65" s="5"/>
      <c r="I65" s="5"/>
      <c r="J65" s="5"/>
      <c r="K65" s="5"/>
      <c r="L65" s="5"/>
      <c r="M65" s="5"/>
      <c r="N65" s="5"/>
      <c r="O65" s="5"/>
      <c r="P65" s="5"/>
      <c r="Q65" s="5"/>
      <c r="R65" s="5"/>
      <c r="S65" s="5"/>
      <c r="T65" s="5"/>
      <c r="U65" s="5"/>
      <c r="V65" s="5"/>
      <c r="W65" s="5"/>
      <c r="X65" s="5"/>
      <c r="Y65" s="5"/>
      <c r="Z65" s="5"/>
      <c r="AA65" s="5"/>
    </row>
    <row r="66" spans="1:27" ht="16">
      <c r="A66" s="5"/>
      <c r="B66" s="5"/>
      <c r="C66" s="5"/>
      <c r="D66" s="5"/>
      <c r="E66" s="5"/>
      <c r="F66" s="5"/>
      <c r="G66" s="5"/>
      <c r="H66" s="5"/>
      <c r="I66" s="5"/>
      <c r="J66" s="5"/>
      <c r="K66" s="5"/>
      <c r="L66" s="5"/>
      <c r="M66" s="5"/>
      <c r="N66" s="5"/>
      <c r="O66" s="5"/>
      <c r="P66" s="5"/>
      <c r="Q66" s="5"/>
      <c r="R66" s="5"/>
      <c r="S66" s="5"/>
      <c r="T66" s="5"/>
      <c r="U66" s="5"/>
      <c r="V66" s="5"/>
      <c r="W66" s="5"/>
      <c r="X66" s="5"/>
      <c r="Y66" s="5"/>
      <c r="Z66" s="5"/>
      <c r="AA66" s="5"/>
    </row>
    <row r="67" spans="1:27" ht="16">
      <c r="A67" s="5"/>
      <c r="B67" s="5"/>
      <c r="C67" s="5"/>
      <c r="D67" s="5"/>
      <c r="E67" s="5"/>
      <c r="F67" s="5"/>
      <c r="G67" s="5"/>
      <c r="H67" s="5"/>
      <c r="I67" s="5"/>
      <c r="J67" s="5"/>
      <c r="K67" s="5"/>
      <c r="L67" s="5"/>
      <c r="M67" s="5"/>
      <c r="N67" s="5"/>
      <c r="O67" s="5"/>
      <c r="P67" s="5"/>
      <c r="Q67" s="5"/>
      <c r="R67" s="5"/>
      <c r="S67" s="5"/>
      <c r="T67" s="5"/>
      <c r="U67" s="5"/>
      <c r="V67" s="5"/>
      <c r="W67" s="5"/>
      <c r="X67" s="5"/>
      <c r="Y67" s="5"/>
      <c r="Z67" s="5"/>
      <c r="AA67" s="5"/>
    </row>
    <row r="68" spans="1:27" ht="16">
      <c r="A68" s="5"/>
      <c r="B68" s="5"/>
      <c r="C68" s="5"/>
      <c r="D68" s="5"/>
      <c r="E68" s="5"/>
      <c r="F68" s="5"/>
      <c r="G68" s="5"/>
      <c r="H68" s="5"/>
      <c r="I68" s="5"/>
      <c r="J68" s="5"/>
      <c r="K68" s="5"/>
      <c r="L68" s="5"/>
      <c r="M68" s="5"/>
      <c r="N68" s="5"/>
      <c r="O68" s="5"/>
      <c r="P68" s="5"/>
      <c r="Q68" s="5"/>
      <c r="R68" s="5"/>
      <c r="S68" s="5"/>
      <c r="T68" s="5"/>
      <c r="U68" s="5"/>
      <c r="V68" s="5"/>
      <c r="W68" s="5"/>
      <c r="X68" s="5"/>
      <c r="Y68" s="5"/>
      <c r="Z68" s="5"/>
      <c r="AA68" s="5"/>
    </row>
    <row r="69" spans="1:27" ht="16">
      <c r="A69" s="5"/>
      <c r="B69" s="5"/>
      <c r="C69" s="5"/>
      <c r="D69" s="5"/>
      <c r="E69" s="5"/>
      <c r="F69" s="5"/>
      <c r="G69" s="5"/>
      <c r="H69" s="5"/>
      <c r="I69" s="5"/>
      <c r="J69" s="5"/>
      <c r="K69" s="5"/>
      <c r="L69" s="5"/>
      <c r="M69" s="5"/>
      <c r="N69" s="5"/>
      <c r="O69" s="5"/>
      <c r="P69" s="5"/>
      <c r="Q69" s="5"/>
      <c r="R69" s="5"/>
      <c r="S69" s="5"/>
      <c r="T69" s="5"/>
      <c r="U69" s="5"/>
      <c r="V69" s="5"/>
      <c r="W69" s="5"/>
      <c r="X69" s="5"/>
      <c r="Y69" s="5"/>
      <c r="Z69" s="5"/>
      <c r="AA69" s="5"/>
    </row>
    <row r="70" spans="1:27" ht="16">
      <c r="A70" s="5"/>
      <c r="B70" s="5"/>
      <c r="C70" s="5"/>
      <c r="D70" s="5"/>
      <c r="E70" s="5"/>
      <c r="F70" s="5"/>
      <c r="G70" s="5"/>
      <c r="H70" s="5"/>
      <c r="I70" s="5"/>
      <c r="J70" s="5"/>
      <c r="K70" s="5"/>
      <c r="L70" s="5"/>
      <c r="M70" s="5"/>
      <c r="N70" s="5"/>
      <c r="O70" s="5"/>
      <c r="P70" s="5"/>
      <c r="Q70" s="5"/>
      <c r="R70" s="5"/>
      <c r="S70" s="5"/>
      <c r="T70" s="5"/>
      <c r="U70" s="5"/>
      <c r="V70" s="5"/>
      <c r="W70" s="5"/>
      <c r="X70" s="5"/>
      <c r="Y70" s="5"/>
      <c r="Z70" s="5"/>
      <c r="AA70" s="5"/>
    </row>
    <row r="71" spans="1:27" ht="16">
      <c r="A71" s="5"/>
      <c r="B71" s="5"/>
      <c r="C71" s="5"/>
      <c r="D71" s="5"/>
      <c r="E71" s="5"/>
      <c r="F71" s="5"/>
      <c r="G71" s="5"/>
      <c r="H71" s="5"/>
      <c r="I71" s="5"/>
      <c r="J71" s="5"/>
      <c r="K71" s="5"/>
      <c r="L71" s="5"/>
      <c r="M71" s="5"/>
      <c r="N71" s="5"/>
      <c r="O71" s="5"/>
      <c r="P71" s="5"/>
      <c r="Q71" s="5"/>
      <c r="R71" s="5"/>
      <c r="S71" s="5"/>
      <c r="T71" s="5"/>
      <c r="U71" s="5"/>
      <c r="V71" s="5"/>
      <c r="W71" s="5"/>
      <c r="X71" s="5"/>
      <c r="Y71" s="5"/>
      <c r="Z71" s="5"/>
      <c r="AA71" s="5"/>
    </row>
    <row r="72" spans="1:27" ht="16">
      <c r="A72" s="5"/>
      <c r="B72" s="5"/>
      <c r="C72" s="5"/>
      <c r="D72" s="5"/>
      <c r="E72" s="5"/>
      <c r="F72" s="5"/>
      <c r="G72" s="5"/>
      <c r="H72" s="5"/>
      <c r="I72" s="5"/>
      <c r="J72" s="5"/>
      <c r="K72" s="5"/>
      <c r="L72" s="5"/>
      <c r="M72" s="5"/>
      <c r="N72" s="5"/>
      <c r="O72" s="5"/>
      <c r="P72" s="5"/>
      <c r="Q72" s="5"/>
      <c r="R72" s="5"/>
      <c r="S72" s="5"/>
      <c r="T72" s="5"/>
      <c r="U72" s="5"/>
      <c r="V72" s="5"/>
      <c r="W72" s="5"/>
      <c r="X72" s="5"/>
      <c r="Y72" s="5"/>
      <c r="Z72" s="5"/>
      <c r="AA72" s="5"/>
    </row>
    <row r="73" spans="1:27" ht="16">
      <c r="A73" s="5"/>
      <c r="B73" s="5"/>
      <c r="C73" s="5"/>
      <c r="D73" s="5"/>
      <c r="E73" s="5"/>
      <c r="F73" s="5"/>
      <c r="G73" s="5"/>
      <c r="H73" s="5"/>
      <c r="I73" s="5"/>
      <c r="J73" s="5"/>
      <c r="K73" s="5"/>
      <c r="L73" s="5"/>
      <c r="M73" s="5"/>
      <c r="N73" s="5"/>
      <c r="O73" s="5"/>
      <c r="P73" s="5"/>
      <c r="Q73" s="5"/>
      <c r="R73" s="5"/>
      <c r="S73" s="5"/>
      <c r="T73" s="5"/>
      <c r="U73" s="5"/>
      <c r="V73" s="5"/>
      <c r="W73" s="5"/>
      <c r="X73" s="5"/>
      <c r="Y73" s="5"/>
      <c r="Z73" s="5"/>
      <c r="AA73" s="5"/>
    </row>
    <row r="74" spans="1:27" ht="16">
      <c r="A74" s="5"/>
      <c r="B74" s="5"/>
      <c r="C74" s="5"/>
      <c r="D74" s="5"/>
      <c r="E74" s="5"/>
      <c r="F74" s="5"/>
      <c r="G74" s="5"/>
      <c r="H74" s="5"/>
      <c r="I74" s="5"/>
      <c r="J74" s="5"/>
      <c r="K74" s="5"/>
      <c r="L74" s="5"/>
      <c r="M74" s="5"/>
      <c r="N74" s="5"/>
      <c r="O74" s="5"/>
      <c r="P74" s="5"/>
      <c r="Q74" s="5"/>
      <c r="R74" s="5"/>
      <c r="S74" s="5"/>
      <c r="T74" s="5"/>
      <c r="U74" s="5"/>
      <c r="V74" s="5"/>
      <c r="W74" s="5"/>
      <c r="X74" s="5"/>
      <c r="Y74" s="5"/>
      <c r="Z74" s="5"/>
      <c r="AA74" s="5"/>
    </row>
    <row r="75" spans="1:27" ht="16">
      <c r="A75" s="5"/>
      <c r="B75" s="5"/>
      <c r="C75" s="5"/>
      <c r="D75" s="5"/>
      <c r="E75" s="5"/>
      <c r="F75" s="5"/>
      <c r="G75" s="5"/>
      <c r="H75" s="5"/>
      <c r="I75" s="5"/>
      <c r="J75" s="5"/>
      <c r="K75" s="5"/>
      <c r="L75" s="5"/>
      <c r="M75" s="5"/>
      <c r="N75" s="5"/>
      <c r="O75" s="5"/>
      <c r="P75" s="5"/>
      <c r="Q75" s="5"/>
      <c r="R75" s="5"/>
      <c r="S75" s="5"/>
      <c r="T75" s="5"/>
      <c r="U75" s="5"/>
      <c r="V75" s="5"/>
      <c r="W75" s="5"/>
      <c r="X75" s="5"/>
      <c r="Y75" s="5"/>
      <c r="Z75" s="5"/>
      <c r="AA75" s="5"/>
    </row>
    <row r="76" spans="1:27" ht="16">
      <c r="A76" s="5"/>
      <c r="B76" s="5"/>
      <c r="C76" s="5"/>
      <c r="D76" s="5"/>
      <c r="E76" s="5"/>
      <c r="F76" s="5"/>
      <c r="G76" s="5"/>
      <c r="H76" s="5"/>
      <c r="I76" s="5"/>
      <c r="J76" s="5"/>
      <c r="K76" s="5"/>
      <c r="L76" s="5"/>
      <c r="M76" s="5"/>
      <c r="N76" s="5"/>
      <c r="O76" s="5"/>
      <c r="P76" s="5"/>
      <c r="Q76" s="5"/>
      <c r="R76" s="5"/>
      <c r="S76" s="5"/>
      <c r="T76" s="5"/>
      <c r="U76" s="5"/>
      <c r="V76" s="5"/>
      <c r="W76" s="5"/>
      <c r="X76" s="5"/>
      <c r="Y76" s="5"/>
      <c r="Z76" s="5"/>
      <c r="AA76" s="5"/>
    </row>
    <row r="77" spans="1:27" ht="16">
      <c r="A77" s="5"/>
      <c r="B77" s="5"/>
      <c r="C77" s="5"/>
      <c r="D77" s="5"/>
      <c r="E77" s="5"/>
      <c r="F77" s="5"/>
      <c r="G77" s="5"/>
      <c r="H77" s="5"/>
      <c r="I77" s="5"/>
      <c r="J77" s="5"/>
      <c r="K77" s="5"/>
      <c r="L77" s="5"/>
      <c r="M77" s="5"/>
      <c r="N77" s="5"/>
      <c r="O77" s="5"/>
      <c r="P77" s="5"/>
      <c r="Q77" s="5"/>
      <c r="R77" s="5"/>
      <c r="S77" s="5"/>
      <c r="T77" s="5"/>
      <c r="U77" s="5"/>
      <c r="V77" s="5"/>
      <c r="W77" s="5"/>
      <c r="X77" s="5"/>
      <c r="Y77" s="5"/>
      <c r="Z77" s="5"/>
      <c r="AA77" s="5"/>
    </row>
    <row r="78" spans="1:27" ht="16">
      <c r="A78" s="5"/>
      <c r="B78" s="5"/>
      <c r="C78" s="5"/>
      <c r="D78" s="5"/>
      <c r="E78" s="5"/>
      <c r="F78" s="5"/>
      <c r="G78" s="5"/>
      <c r="H78" s="5"/>
      <c r="I78" s="5"/>
      <c r="J78" s="5"/>
      <c r="K78" s="5"/>
      <c r="L78" s="5"/>
      <c r="M78" s="5"/>
      <c r="N78" s="5"/>
      <c r="O78" s="5"/>
      <c r="P78" s="5"/>
      <c r="Q78" s="5"/>
      <c r="R78" s="5"/>
      <c r="S78" s="5"/>
      <c r="T78" s="5"/>
      <c r="U78" s="5"/>
      <c r="V78" s="5"/>
      <c r="W78" s="5"/>
      <c r="X78" s="5"/>
      <c r="Y78" s="5"/>
      <c r="Z78" s="5"/>
      <c r="AA78" s="5"/>
    </row>
    <row r="79" spans="1:27" ht="16">
      <c r="A79" s="5"/>
      <c r="B79" s="5"/>
      <c r="C79" s="5"/>
      <c r="D79" s="5"/>
      <c r="E79" s="5"/>
      <c r="F79" s="5"/>
      <c r="G79" s="5"/>
      <c r="H79" s="5"/>
      <c r="I79" s="5"/>
      <c r="J79" s="5"/>
      <c r="K79" s="5"/>
      <c r="L79" s="5"/>
      <c r="M79" s="5"/>
      <c r="N79" s="5"/>
      <c r="O79" s="5"/>
      <c r="P79" s="5"/>
      <c r="Q79" s="5"/>
      <c r="R79" s="5"/>
      <c r="S79" s="5"/>
      <c r="T79" s="5"/>
      <c r="U79" s="5"/>
      <c r="V79" s="5"/>
      <c r="W79" s="5"/>
      <c r="X79" s="5"/>
      <c r="Y79" s="5"/>
      <c r="Z79" s="5"/>
      <c r="AA79" s="5"/>
    </row>
    <row r="80" spans="1:27" ht="16">
      <c r="A80" s="5"/>
      <c r="B80" s="5"/>
      <c r="C80" s="5"/>
      <c r="D80" s="5"/>
      <c r="E80" s="5"/>
      <c r="F80" s="5"/>
      <c r="G80" s="5"/>
      <c r="H80" s="5"/>
      <c r="I80" s="5"/>
      <c r="J80" s="5"/>
      <c r="K80" s="5"/>
      <c r="L80" s="5"/>
      <c r="M80" s="5"/>
      <c r="N80" s="5"/>
      <c r="O80" s="5"/>
      <c r="P80" s="5"/>
      <c r="Q80" s="5"/>
      <c r="R80" s="5"/>
      <c r="S80" s="5"/>
      <c r="T80" s="5"/>
      <c r="U80" s="5"/>
      <c r="V80" s="5"/>
      <c r="W80" s="5"/>
      <c r="X80" s="5"/>
      <c r="Y80" s="5"/>
      <c r="Z80" s="5"/>
      <c r="AA80" s="5"/>
    </row>
    <row r="81" spans="1:27" ht="16">
      <c r="A81" s="5"/>
      <c r="B81" s="5"/>
      <c r="C81" s="5"/>
      <c r="D81" s="5"/>
      <c r="E81" s="5"/>
      <c r="F81" s="5"/>
      <c r="G81" s="5"/>
      <c r="H81" s="5"/>
      <c r="I81" s="5"/>
      <c r="J81" s="5"/>
      <c r="K81" s="5"/>
      <c r="L81" s="5"/>
      <c r="M81" s="5"/>
      <c r="N81" s="5"/>
      <c r="O81" s="5"/>
      <c r="P81" s="5"/>
      <c r="Q81" s="5"/>
      <c r="R81" s="5"/>
      <c r="S81" s="5"/>
      <c r="T81" s="5"/>
      <c r="U81" s="5"/>
      <c r="V81" s="5"/>
      <c r="W81" s="5"/>
      <c r="X81" s="5"/>
      <c r="Y81" s="5"/>
      <c r="Z81" s="5"/>
      <c r="AA81" s="5"/>
    </row>
    <row r="82" spans="1:27" ht="16">
      <c r="A82" s="5"/>
      <c r="B82" s="5"/>
      <c r="C82" s="5"/>
      <c r="D82" s="5"/>
      <c r="E82" s="5"/>
      <c r="F82" s="5"/>
      <c r="G82" s="5"/>
      <c r="H82" s="5"/>
      <c r="I82" s="5"/>
      <c r="J82" s="5"/>
      <c r="K82" s="5"/>
      <c r="L82" s="5"/>
      <c r="M82" s="5"/>
      <c r="N82" s="5"/>
      <c r="O82" s="5"/>
      <c r="P82" s="5"/>
      <c r="Q82" s="5"/>
      <c r="R82" s="5"/>
      <c r="S82" s="5"/>
      <c r="T82" s="5"/>
      <c r="U82" s="5"/>
      <c r="V82" s="5"/>
      <c r="W82" s="5"/>
      <c r="X82" s="5"/>
      <c r="Y82" s="5"/>
      <c r="Z82" s="5"/>
      <c r="AA82" s="5"/>
    </row>
    <row r="83" spans="1:27" ht="16">
      <c r="A83" s="5"/>
      <c r="B83" s="5"/>
      <c r="C83" s="5"/>
      <c r="D83" s="5"/>
      <c r="E83" s="5"/>
      <c r="F83" s="5"/>
      <c r="G83" s="5"/>
      <c r="H83" s="5"/>
      <c r="I83" s="5"/>
      <c r="J83" s="5"/>
      <c r="K83" s="5"/>
      <c r="L83" s="5"/>
      <c r="M83" s="5"/>
      <c r="N83" s="5"/>
      <c r="O83" s="5"/>
      <c r="P83" s="5"/>
      <c r="Q83" s="5"/>
      <c r="R83" s="5"/>
      <c r="S83" s="5"/>
      <c r="T83" s="5"/>
      <c r="U83" s="5"/>
      <c r="V83" s="5"/>
      <c r="W83" s="5"/>
      <c r="X83" s="5"/>
      <c r="Y83" s="5"/>
      <c r="Z83" s="5"/>
      <c r="AA83" s="5"/>
    </row>
    <row r="84" spans="1:27" ht="16">
      <c r="A84" s="5"/>
      <c r="B84" s="5"/>
      <c r="C84" s="5"/>
      <c r="D84" s="5"/>
      <c r="E84" s="5"/>
      <c r="F84" s="5"/>
      <c r="G84" s="5"/>
      <c r="H84" s="5"/>
      <c r="I84" s="5"/>
      <c r="J84" s="5"/>
      <c r="K84" s="5"/>
      <c r="L84" s="5"/>
      <c r="M84" s="5"/>
      <c r="N84" s="5"/>
      <c r="O84" s="5"/>
      <c r="P84" s="5"/>
      <c r="Q84" s="5"/>
      <c r="R84" s="5"/>
      <c r="S84" s="5"/>
      <c r="T84" s="5"/>
      <c r="U84" s="5"/>
      <c r="V84" s="5"/>
      <c r="W84" s="5"/>
      <c r="X84" s="5"/>
      <c r="Y84" s="5"/>
      <c r="Z84" s="5"/>
      <c r="AA84" s="5"/>
    </row>
    <row r="85" spans="1:27" ht="16">
      <c r="A85" s="5"/>
      <c r="B85" s="5"/>
      <c r="C85" s="5"/>
      <c r="D85" s="5"/>
      <c r="E85" s="5"/>
      <c r="F85" s="5"/>
      <c r="G85" s="5"/>
      <c r="H85" s="5"/>
      <c r="I85" s="5"/>
      <c r="J85" s="5"/>
      <c r="K85" s="5"/>
      <c r="L85" s="5"/>
      <c r="M85" s="5"/>
      <c r="N85" s="5"/>
      <c r="O85" s="5"/>
      <c r="P85" s="5"/>
      <c r="Q85" s="5"/>
      <c r="R85" s="5"/>
      <c r="S85" s="5"/>
      <c r="T85" s="5"/>
      <c r="U85" s="5"/>
      <c r="V85" s="5"/>
      <c r="W85" s="5"/>
      <c r="X85" s="5"/>
      <c r="Y85" s="5"/>
      <c r="Z85" s="5"/>
      <c r="AA85" s="5"/>
    </row>
    <row r="86" spans="1:27" ht="16">
      <c r="A86" s="5"/>
      <c r="B86" s="5"/>
      <c r="C86" s="5"/>
      <c r="D86" s="5"/>
      <c r="E86" s="5"/>
      <c r="F86" s="5"/>
      <c r="G86" s="5"/>
      <c r="H86" s="5"/>
      <c r="I86" s="5"/>
      <c r="J86" s="5"/>
      <c r="K86" s="5"/>
      <c r="L86" s="5"/>
      <c r="M86" s="5"/>
      <c r="N86" s="5"/>
      <c r="O86" s="5"/>
      <c r="P86" s="5"/>
      <c r="Q86" s="5"/>
      <c r="R86" s="5"/>
      <c r="S86" s="5"/>
      <c r="T86" s="5"/>
      <c r="U86" s="5"/>
      <c r="V86" s="5"/>
      <c r="W86" s="5"/>
      <c r="X86" s="5"/>
      <c r="Y86" s="5"/>
      <c r="Z86" s="5"/>
      <c r="AA86" s="5"/>
    </row>
    <row r="87" spans="1:27" ht="16">
      <c r="A87" s="5"/>
      <c r="B87" s="5"/>
      <c r="C87" s="5"/>
      <c r="D87" s="5"/>
      <c r="E87" s="5"/>
      <c r="F87" s="5"/>
      <c r="G87" s="5"/>
      <c r="H87" s="5"/>
      <c r="I87" s="5"/>
      <c r="J87" s="5"/>
      <c r="K87" s="5"/>
      <c r="L87" s="5"/>
      <c r="M87" s="5"/>
      <c r="N87" s="5"/>
      <c r="O87" s="5"/>
      <c r="P87" s="5"/>
      <c r="Q87" s="5"/>
      <c r="R87" s="5"/>
      <c r="S87" s="5"/>
      <c r="T87" s="5"/>
      <c r="U87" s="5"/>
      <c r="V87" s="5"/>
      <c r="W87" s="5"/>
      <c r="X87" s="5"/>
      <c r="Y87" s="5"/>
      <c r="Z87" s="5"/>
      <c r="AA87" s="5"/>
    </row>
    <row r="88" spans="1:27" ht="16">
      <c r="A88" s="5"/>
      <c r="B88" s="5"/>
      <c r="C88" s="5"/>
      <c r="D88" s="5"/>
      <c r="E88" s="5"/>
      <c r="F88" s="5"/>
      <c r="G88" s="5"/>
      <c r="H88" s="5"/>
      <c r="I88" s="5"/>
      <c r="J88" s="5"/>
      <c r="K88" s="5"/>
      <c r="L88" s="5"/>
      <c r="M88" s="5"/>
      <c r="N88" s="5"/>
      <c r="O88" s="5"/>
      <c r="P88" s="5"/>
      <c r="Q88" s="5"/>
      <c r="R88" s="5"/>
      <c r="S88" s="5"/>
      <c r="T88" s="5"/>
      <c r="U88" s="5"/>
      <c r="V88" s="5"/>
      <c r="W88" s="5"/>
      <c r="X88" s="5"/>
      <c r="Y88" s="5"/>
      <c r="Z88" s="5"/>
      <c r="AA88" s="5"/>
    </row>
    <row r="89" spans="1:27" ht="16">
      <c r="A89" s="5"/>
      <c r="B89" s="5"/>
      <c r="C89" s="5"/>
      <c r="D89" s="5"/>
      <c r="E89" s="5"/>
      <c r="F89" s="5"/>
      <c r="G89" s="5"/>
      <c r="H89" s="5"/>
      <c r="I89" s="5"/>
      <c r="J89" s="5"/>
      <c r="K89" s="5"/>
      <c r="L89" s="5"/>
      <c r="M89" s="5"/>
      <c r="N89" s="5"/>
      <c r="O89" s="5"/>
      <c r="P89" s="5"/>
      <c r="Q89" s="5"/>
      <c r="R89" s="5"/>
      <c r="S89" s="5"/>
      <c r="T89" s="5"/>
      <c r="U89" s="5"/>
      <c r="V89" s="5"/>
      <c r="W89" s="5"/>
      <c r="X89" s="5"/>
      <c r="Y89" s="5"/>
      <c r="Z89" s="5"/>
      <c r="AA89" s="5"/>
    </row>
    <row r="90" spans="1:27" ht="16">
      <c r="A90" s="5"/>
      <c r="B90" s="5"/>
      <c r="C90" s="5"/>
      <c r="D90" s="5"/>
      <c r="E90" s="5"/>
      <c r="F90" s="5"/>
      <c r="G90" s="5"/>
      <c r="H90" s="5"/>
      <c r="I90" s="5"/>
      <c r="J90" s="5"/>
      <c r="K90" s="5"/>
      <c r="L90" s="5"/>
      <c r="M90" s="5"/>
      <c r="N90" s="5"/>
      <c r="O90" s="5"/>
      <c r="P90" s="5"/>
      <c r="Q90" s="5"/>
      <c r="R90" s="5"/>
      <c r="S90" s="5"/>
      <c r="T90" s="5"/>
      <c r="U90" s="5"/>
      <c r="V90" s="5"/>
      <c r="W90" s="5"/>
      <c r="X90" s="5"/>
      <c r="Y90" s="5"/>
      <c r="Z90" s="5"/>
      <c r="AA90" s="5"/>
    </row>
    <row r="91" spans="1:27" ht="16">
      <c r="A91" s="5"/>
      <c r="B91" s="5"/>
      <c r="C91" s="5"/>
      <c r="D91" s="5"/>
      <c r="E91" s="5"/>
      <c r="F91" s="5"/>
      <c r="G91" s="5"/>
      <c r="H91" s="5"/>
      <c r="I91" s="5"/>
      <c r="J91" s="5"/>
      <c r="K91" s="5"/>
      <c r="L91" s="5"/>
      <c r="M91" s="5"/>
      <c r="N91" s="5"/>
      <c r="O91" s="5"/>
      <c r="P91" s="5"/>
      <c r="Q91" s="5"/>
      <c r="R91" s="5"/>
      <c r="S91" s="5"/>
      <c r="T91" s="5"/>
      <c r="U91" s="5"/>
      <c r="V91" s="5"/>
      <c r="W91" s="5"/>
      <c r="X91" s="5"/>
      <c r="Y91" s="5"/>
      <c r="Z91" s="5"/>
      <c r="AA91" s="5"/>
    </row>
    <row r="92" spans="1:27" ht="16">
      <c r="A92" s="5"/>
      <c r="B92" s="5"/>
      <c r="C92" s="5"/>
      <c r="D92" s="5"/>
      <c r="E92" s="5"/>
      <c r="F92" s="5"/>
      <c r="G92" s="5"/>
      <c r="H92" s="5"/>
      <c r="I92" s="5"/>
      <c r="J92" s="5"/>
      <c r="K92" s="5"/>
      <c r="L92" s="5"/>
      <c r="M92" s="5"/>
      <c r="N92" s="5"/>
      <c r="O92" s="5"/>
      <c r="P92" s="5"/>
      <c r="Q92" s="5"/>
      <c r="R92" s="5"/>
      <c r="S92" s="5"/>
      <c r="T92" s="5"/>
      <c r="U92" s="5"/>
      <c r="V92" s="5"/>
      <c r="W92" s="5"/>
      <c r="X92" s="5"/>
      <c r="Y92" s="5"/>
      <c r="Z92" s="5"/>
      <c r="AA92" s="5"/>
    </row>
    <row r="93" spans="1:27" ht="16">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ht="16">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ht="16">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ht="16">
      <c r="A96" s="5"/>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ht="16">
      <c r="A97" s="5"/>
      <c r="B97" s="5"/>
      <c r="C97" s="5"/>
      <c r="D97" s="5"/>
      <c r="E97" s="5"/>
      <c r="F97" s="5"/>
      <c r="G97" s="5"/>
      <c r="H97" s="5"/>
      <c r="I97" s="5"/>
      <c r="J97" s="5"/>
      <c r="K97" s="5"/>
      <c r="L97" s="5"/>
      <c r="M97" s="5"/>
      <c r="N97" s="5"/>
      <c r="O97" s="5"/>
      <c r="P97" s="5"/>
      <c r="Q97" s="5"/>
      <c r="R97" s="5"/>
      <c r="S97" s="5"/>
      <c r="T97" s="5"/>
      <c r="U97" s="5"/>
      <c r="V97" s="5"/>
      <c r="W97" s="5"/>
      <c r="X97" s="5"/>
      <c r="Y97" s="5"/>
      <c r="Z97" s="5"/>
      <c r="AA97" s="5"/>
    </row>
    <row r="98" spans="1:27" ht="16">
      <c r="A98" s="5"/>
      <c r="B98" s="5"/>
      <c r="C98" s="5"/>
      <c r="D98" s="5"/>
      <c r="E98" s="5"/>
      <c r="F98" s="5"/>
      <c r="G98" s="5"/>
      <c r="H98" s="5"/>
      <c r="I98" s="5"/>
      <c r="J98" s="5"/>
      <c r="K98" s="5"/>
      <c r="L98" s="5"/>
      <c r="M98" s="5"/>
      <c r="N98" s="5"/>
      <c r="O98" s="5"/>
      <c r="P98" s="5"/>
      <c r="Q98" s="5"/>
      <c r="R98" s="5"/>
      <c r="S98" s="5"/>
      <c r="T98" s="5"/>
      <c r="U98" s="5"/>
      <c r="V98" s="5"/>
      <c r="W98" s="5"/>
      <c r="X98" s="5"/>
      <c r="Y98" s="5"/>
      <c r="Z98" s="5"/>
      <c r="AA98" s="5"/>
    </row>
    <row r="99" spans="1:27" ht="16">
      <c r="A99" s="5"/>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1:27" ht="1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ht="1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ht="1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ht="1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ht="1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27" ht="1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27" ht="1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ht="1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ht="1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ht="1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1:27" ht="1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27" ht="1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ht="1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ht="1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1:27" ht="1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ht="1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1:27" ht="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ht="1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ht="1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1:27" ht="1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ht="1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ht="1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ht="1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ht="1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1:27" ht="1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ht="1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ht="1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ht="1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ht="1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1:27" ht="1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1:27" ht="1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1:27" ht="1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1:27" ht="1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1:27" ht="1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1:27" ht="1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1:27" ht="1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1:27" ht="1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1:27" ht="1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1:27" ht="1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1:27" ht="1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1:27" ht="1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1:27" ht="1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1:27" ht="1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1:27" ht="1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1:27" ht="1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1:27" ht="1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1:27" ht="1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6">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6">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6">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6">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6">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6">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6">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6">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6">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6">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6">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6">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6">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6">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6">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6">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6">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6">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6">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6">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6">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6">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6">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6">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6">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6">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6">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6">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6">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6">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6">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6">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6">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6">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6">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6">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6">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6">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6">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6">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6">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6">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6">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6">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6">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6">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6">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6">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6">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6">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6">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6">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6">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6">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6">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6">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6">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6">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6">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6">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6">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6">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6">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6">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6">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6">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6">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6">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6">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6">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6">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6">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6">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6">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6">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6">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6">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6">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6">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6">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6">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6">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6">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6">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6">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6">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6">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6">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6">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6">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6">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6">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6">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6">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6">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6">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6">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6">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6">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6">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6">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6">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6">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6">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6">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6">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6">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6">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6">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6">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6">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6">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6">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6">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6">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6">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6">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6">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6">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6">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6">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6">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6">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6">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6">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6">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6">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6">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6">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6">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6">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6">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6">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6">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6">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6">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6">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6">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6">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6">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6">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6">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6">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6">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6">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6">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6">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6">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6">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6">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6">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6">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6">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6">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6">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6">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6">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6">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6">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6">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6">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6">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6">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6">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6">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6">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6">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6">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6">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6">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6">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6">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6">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6">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6">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6">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6">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6">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6">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6">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6">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6">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6">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6">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6">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6">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6">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6">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6">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6">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6">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6">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6">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6">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6">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6">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6">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6">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6">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6">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6">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6">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6">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6">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6">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6">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6">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6">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6">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6">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6">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6">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6">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6">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6">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6">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6">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6">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6">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6">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6">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6">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6">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6">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6">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6">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6">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6">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6">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6">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6">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6">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6">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6">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6">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6">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6">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6">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6">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6">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6">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6">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6">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6">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6">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6">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6">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6">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6">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6">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6">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6">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6">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6">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6">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6">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6">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6">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6">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6">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6">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6">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6">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6">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6">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6">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6">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6">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6">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6">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6">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6">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6">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6">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6">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6">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sheetData>
  <mergeCells count="4">
    <mergeCell ref="B2:G2"/>
    <mergeCell ref="B12:G12"/>
    <mergeCell ref="B13:G13"/>
    <mergeCell ref="B14:G1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Z997"/>
  <sheetViews>
    <sheetView showGridLines="0" tabSelected="1" zoomScale="180" zoomScaleNormal="180" workbookViewId="0">
      <selection activeCell="C25" sqref="C25"/>
    </sheetView>
  </sheetViews>
  <sheetFormatPr baseColWidth="10" defaultColWidth="14.5" defaultRowHeight="15.75" customHeight="1"/>
  <cols>
    <col min="1" max="1" width="5.5" customWidth="1"/>
    <col min="2" max="2" width="71.6640625" customWidth="1"/>
    <col min="3" max="3" width="20.33203125" customWidth="1"/>
  </cols>
  <sheetData>
    <row r="2" spans="1:26" ht="18">
      <c r="A2" s="5"/>
      <c r="B2" s="28" t="s">
        <v>30</v>
      </c>
      <c r="C2" s="24"/>
      <c r="D2" s="5"/>
      <c r="E2" s="5"/>
      <c r="F2" s="5"/>
      <c r="G2" s="5"/>
      <c r="H2" s="5"/>
      <c r="I2" s="5"/>
      <c r="J2" s="5"/>
      <c r="K2" s="5"/>
      <c r="L2" s="5"/>
      <c r="M2" s="5"/>
      <c r="N2" s="5"/>
      <c r="O2" s="5"/>
      <c r="P2" s="5"/>
      <c r="Q2" s="5"/>
      <c r="R2" s="5"/>
      <c r="S2" s="5"/>
      <c r="T2" s="5"/>
      <c r="U2" s="5"/>
      <c r="V2" s="5"/>
      <c r="W2" s="5"/>
      <c r="X2" s="5"/>
      <c r="Y2" s="5"/>
      <c r="Z2" s="5"/>
    </row>
    <row r="3" spans="1:26" ht="16">
      <c r="A3" s="5"/>
      <c r="B3" s="5"/>
      <c r="C3" s="5"/>
      <c r="D3" s="5"/>
      <c r="E3" s="5"/>
      <c r="F3" s="5"/>
      <c r="G3" s="5"/>
      <c r="H3" s="5"/>
      <c r="I3" s="5"/>
      <c r="J3" s="5"/>
      <c r="K3" s="5"/>
      <c r="L3" s="5"/>
      <c r="M3" s="5"/>
      <c r="N3" s="5"/>
      <c r="O3" s="5"/>
      <c r="P3" s="5"/>
      <c r="Q3" s="5"/>
      <c r="R3" s="5"/>
      <c r="S3" s="5"/>
      <c r="T3" s="5"/>
      <c r="U3" s="5"/>
      <c r="V3" s="5"/>
      <c r="W3" s="5"/>
      <c r="X3" s="5"/>
      <c r="Y3" s="5"/>
      <c r="Z3" s="5"/>
    </row>
    <row r="4" spans="1:26" ht="16">
      <c r="A4" s="5"/>
      <c r="B4" s="5"/>
      <c r="C4" s="5"/>
      <c r="D4" s="5"/>
      <c r="E4" s="5"/>
      <c r="F4" s="5"/>
      <c r="G4" s="5"/>
      <c r="H4" s="5"/>
      <c r="I4" s="5"/>
      <c r="J4" s="5"/>
      <c r="K4" s="5"/>
      <c r="L4" s="5"/>
      <c r="M4" s="5"/>
      <c r="N4" s="5"/>
      <c r="O4" s="5"/>
      <c r="P4" s="5"/>
      <c r="Q4" s="5"/>
      <c r="R4" s="5"/>
      <c r="S4" s="5"/>
      <c r="T4" s="5"/>
      <c r="U4" s="5"/>
      <c r="V4" s="5"/>
      <c r="W4" s="5"/>
      <c r="X4" s="5"/>
      <c r="Y4" s="5"/>
      <c r="Z4" s="5"/>
    </row>
    <row r="5" spans="1:26" ht="16">
      <c r="A5" s="5"/>
      <c r="B5" s="5"/>
      <c r="C5" s="5"/>
      <c r="D5" s="5"/>
      <c r="E5" s="5"/>
      <c r="F5" s="5"/>
      <c r="G5" s="5"/>
      <c r="H5" s="5"/>
      <c r="I5" s="5"/>
      <c r="J5" s="5"/>
      <c r="K5" s="5"/>
      <c r="L5" s="5"/>
      <c r="M5" s="5"/>
      <c r="N5" s="5"/>
      <c r="O5" s="5"/>
      <c r="P5" s="5"/>
      <c r="Q5" s="5"/>
      <c r="R5" s="5"/>
      <c r="S5" s="5"/>
      <c r="T5" s="5"/>
      <c r="U5" s="5"/>
      <c r="V5" s="5"/>
      <c r="W5" s="5"/>
      <c r="X5" s="5"/>
      <c r="Y5" s="5"/>
      <c r="Z5" s="5"/>
    </row>
    <row r="6" spans="1:26" ht="16">
      <c r="A6" s="5"/>
      <c r="B6" s="5"/>
      <c r="C6" s="5"/>
      <c r="D6" s="5"/>
      <c r="E6" s="5"/>
      <c r="F6" s="5"/>
      <c r="G6" s="5"/>
      <c r="H6" s="5"/>
      <c r="I6" s="5"/>
      <c r="J6" s="5"/>
      <c r="K6" s="5"/>
      <c r="L6" s="5"/>
      <c r="M6" s="5"/>
      <c r="N6" s="5"/>
      <c r="O6" s="5"/>
      <c r="P6" s="5"/>
      <c r="Q6" s="5"/>
      <c r="R6" s="5"/>
      <c r="S6" s="5"/>
      <c r="T6" s="5"/>
      <c r="U6" s="5"/>
      <c r="V6" s="5"/>
      <c r="W6" s="5"/>
      <c r="X6" s="5"/>
      <c r="Y6" s="5"/>
      <c r="Z6" s="5"/>
    </row>
    <row r="7" spans="1:26" ht="16">
      <c r="A7" s="5"/>
      <c r="B7" s="5"/>
      <c r="C7" s="5"/>
      <c r="D7" s="5"/>
      <c r="E7" s="5"/>
      <c r="F7" s="5"/>
      <c r="G7" s="5"/>
      <c r="H7" s="5"/>
      <c r="I7" s="5"/>
      <c r="J7" s="5"/>
      <c r="K7" s="5"/>
      <c r="L7" s="5"/>
      <c r="M7" s="5"/>
      <c r="N7" s="5"/>
      <c r="O7" s="5"/>
      <c r="P7" s="5"/>
      <c r="Q7" s="5"/>
      <c r="R7" s="5"/>
      <c r="S7" s="5"/>
      <c r="T7" s="5"/>
      <c r="U7" s="5"/>
      <c r="V7" s="5"/>
      <c r="W7" s="5"/>
      <c r="X7" s="5"/>
      <c r="Y7" s="5"/>
      <c r="Z7" s="5"/>
    </row>
    <row r="8" spans="1:26" ht="16">
      <c r="A8" s="5"/>
      <c r="B8" s="5"/>
      <c r="C8" s="5"/>
      <c r="D8" s="5"/>
      <c r="E8" s="5"/>
      <c r="F8" s="5"/>
      <c r="G8" s="5"/>
      <c r="H8" s="5"/>
      <c r="I8" s="5"/>
      <c r="J8" s="5"/>
      <c r="K8" s="5"/>
      <c r="L8" s="5"/>
      <c r="M8" s="5"/>
      <c r="N8" s="5"/>
      <c r="O8" s="5"/>
      <c r="P8" s="5"/>
      <c r="Q8" s="5"/>
      <c r="R8" s="5"/>
      <c r="S8" s="5"/>
      <c r="T8" s="5"/>
      <c r="U8" s="5"/>
      <c r="V8" s="5"/>
      <c r="W8" s="5"/>
      <c r="X8" s="5"/>
      <c r="Y8" s="5"/>
      <c r="Z8" s="5"/>
    </row>
    <row r="9" spans="1:26" ht="16">
      <c r="A9" s="5"/>
      <c r="B9" s="5"/>
      <c r="C9" s="5"/>
      <c r="D9" s="5"/>
      <c r="E9" s="5"/>
      <c r="F9" s="5"/>
      <c r="G9" s="5"/>
      <c r="H9" s="5"/>
      <c r="I9" s="5"/>
      <c r="J9" s="5"/>
      <c r="K9" s="5"/>
      <c r="L9" s="5"/>
      <c r="M9" s="5"/>
      <c r="N9" s="5"/>
      <c r="O9" s="5"/>
      <c r="P9" s="5"/>
      <c r="Q9" s="5"/>
      <c r="R9" s="5"/>
      <c r="S9" s="5"/>
      <c r="T9" s="5"/>
      <c r="U9" s="5"/>
      <c r="V9" s="5"/>
      <c r="W9" s="5"/>
      <c r="X9" s="5"/>
      <c r="Y9" s="5"/>
      <c r="Z9" s="5"/>
    </row>
    <row r="10" spans="1:26" ht="16">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6">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8.25"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23.25" customHeight="1">
      <c r="A13" s="5"/>
      <c r="B13" s="29" t="s">
        <v>31</v>
      </c>
      <c r="C13" s="24"/>
      <c r="D13" s="5"/>
      <c r="E13" s="5"/>
      <c r="F13" s="5"/>
      <c r="G13" s="5"/>
      <c r="H13" s="5"/>
      <c r="I13" s="5"/>
      <c r="J13" s="5"/>
      <c r="K13" s="5"/>
      <c r="L13" s="5"/>
      <c r="M13" s="5"/>
      <c r="N13" s="5"/>
      <c r="O13" s="5"/>
      <c r="P13" s="5"/>
      <c r="Q13" s="5"/>
      <c r="R13" s="5"/>
      <c r="S13" s="5"/>
      <c r="T13" s="5"/>
      <c r="U13" s="5"/>
      <c r="V13" s="5"/>
      <c r="W13" s="5"/>
      <c r="X13" s="5"/>
      <c r="Y13" s="5"/>
      <c r="Z13" s="5"/>
    </row>
    <row r="14" spans="1:26" ht="16" hidden="1">
      <c r="A14" s="5"/>
      <c r="B14" s="7" t="s">
        <v>32</v>
      </c>
      <c r="C14" s="12">
        <f>ROUNDUP(SUM('2 - Expected Desk Usage'!G5:G10),0)</f>
        <v>20235</v>
      </c>
      <c r="D14" s="5"/>
      <c r="E14" s="5"/>
      <c r="F14" s="5"/>
      <c r="G14" s="5"/>
      <c r="H14" s="5"/>
      <c r="I14" s="5"/>
      <c r="J14" s="5"/>
      <c r="K14" s="5"/>
      <c r="L14" s="5"/>
      <c r="M14" s="5"/>
      <c r="N14" s="5"/>
      <c r="O14" s="5"/>
      <c r="P14" s="5"/>
      <c r="Q14" s="5"/>
      <c r="R14" s="5"/>
      <c r="S14" s="5"/>
      <c r="T14" s="5"/>
      <c r="U14" s="5"/>
      <c r="V14" s="5"/>
      <c r="W14" s="5"/>
      <c r="X14" s="5"/>
      <c r="Y14" s="5"/>
      <c r="Z14" s="5"/>
    </row>
    <row r="15" spans="1:26" ht="23.25" customHeight="1">
      <c r="A15" s="5"/>
      <c r="B15" s="42" t="s">
        <v>56</v>
      </c>
      <c r="C15" s="41">
        <f>ROUNDUP(C14/'1 - Basic Data'!C6,0)</f>
        <v>95</v>
      </c>
      <c r="D15" s="5"/>
      <c r="E15" s="5"/>
      <c r="F15" s="5"/>
      <c r="G15" s="5"/>
      <c r="H15" s="5"/>
      <c r="I15" s="5"/>
      <c r="J15" s="5"/>
      <c r="K15" s="5"/>
      <c r="L15" s="5"/>
      <c r="M15" s="5"/>
      <c r="N15" s="5"/>
      <c r="O15" s="5"/>
      <c r="P15" s="5"/>
      <c r="Q15" s="5"/>
      <c r="R15" s="5"/>
      <c r="S15" s="5"/>
      <c r="T15" s="5"/>
      <c r="U15" s="5"/>
      <c r="V15" s="5"/>
      <c r="W15" s="5"/>
      <c r="X15" s="5"/>
      <c r="Y15" s="5"/>
      <c r="Z15" s="5"/>
    </row>
    <row r="16" spans="1:26" ht="23.25" customHeight="1">
      <c r="A16" s="5"/>
      <c r="B16" s="42" t="s">
        <v>57</v>
      </c>
      <c r="C16" s="43">
        <f>1-(C15/'1 - Basic Data'!C9)</f>
        <v>0.47222222222222221</v>
      </c>
      <c r="D16" s="5"/>
      <c r="E16" s="5"/>
      <c r="F16" s="5"/>
      <c r="G16" s="5"/>
      <c r="H16" s="5"/>
      <c r="I16" s="5"/>
      <c r="J16" s="5"/>
      <c r="K16" s="5"/>
      <c r="L16" s="5"/>
      <c r="M16" s="5"/>
      <c r="N16" s="5"/>
      <c r="O16" s="5"/>
      <c r="P16" s="5"/>
      <c r="Q16" s="5"/>
      <c r="R16" s="5"/>
      <c r="S16" s="5"/>
      <c r="T16" s="5"/>
      <c r="U16" s="5"/>
      <c r="V16" s="5"/>
      <c r="W16" s="5"/>
      <c r="X16" s="5"/>
      <c r="Y16" s="5"/>
      <c r="Z16" s="5"/>
    </row>
    <row r="17" spans="1:26" ht="23.25" customHeight="1">
      <c r="A17" s="5"/>
      <c r="B17" s="42" t="s">
        <v>58</v>
      </c>
      <c r="C17" s="41">
        <f>'1 - Basic Data'!C9-C15</f>
        <v>85</v>
      </c>
      <c r="D17" s="5"/>
      <c r="E17" s="5"/>
      <c r="F17" s="5"/>
      <c r="G17" s="5"/>
      <c r="H17" s="5"/>
      <c r="I17" s="5"/>
      <c r="J17" s="5"/>
      <c r="K17" s="5"/>
      <c r="L17" s="5"/>
      <c r="M17" s="5"/>
      <c r="N17" s="5"/>
      <c r="O17" s="5"/>
      <c r="P17" s="5"/>
      <c r="Q17" s="5"/>
      <c r="R17" s="5"/>
      <c r="S17" s="5"/>
      <c r="T17" s="5"/>
      <c r="U17" s="5"/>
      <c r="V17" s="5"/>
      <c r="W17" s="5"/>
      <c r="X17" s="5"/>
      <c r="Y17" s="5"/>
      <c r="Z17" s="5"/>
    </row>
    <row r="18" spans="1:26" ht="23.25" customHeight="1">
      <c r="A18" s="5"/>
      <c r="B18" s="42" t="s">
        <v>33</v>
      </c>
      <c r="C18" s="41">
        <f>ROUNDDOWN('1 - Basic Data'!C9/C15*'1 - Basic Data'!C10,0)</f>
        <v>303</v>
      </c>
      <c r="D18" s="5"/>
      <c r="E18" s="5"/>
      <c r="F18" s="5"/>
      <c r="G18" s="5"/>
      <c r="H18" s="5"/>
      <c r="I18" s="5"/>
      <c r="J18" s="5"/>
      <c r="K18" s="5"/>
      <c r="L18" s="5"/>
      <c r="M18" s="5"/>
      <c r="N18" s="5"/>
      <c r="O18" s="5"/>
      <c r="P18" s="5"/>
      <c r="Q18" s="5"/>
      <c r="R18" s="5"/>
      <c r="S18" s="5"/>
      <c r="T18" s="5"/>
      <c r="U18" s="5"/>
      <c r="V18" s="5"/>
      <c r="W18" s="5"/>
      <c r="X18" s="5"/>
      <c r="Y18" s="5"/>
      <c r="Z18" s="5"/>
    </row>
    <row r="19" spans="1:26" ht="219" customHeight="1">
      <c r="A19" s="5"/>
      <c r="B19" s="6"/>
      <c r="C19" s="6"/>
      <c r="D19" s="5"/>
      <c r="E19" s="5"/>
      <c r="F19" s="5"/>
      <c r="G19" s="5"/>
      <c r="H19" s="5"/>
      <c r="I19" s="5"/>
      <c r="J19" s="5"/>
      <c r="K19" s="5"/>
      <c r="L19" s="5"/>
      <c r="M19" s="5"/>
      <c r="N19" s="5"/>
      <c r="O19" s="5"/>
      <c r="P19" s="5"/>
      <c r="Q19" s="5"/>
      <c r="R19" s="5"/>
      <c r="S19" s="5"/>
      <c r="T19" s="5"/>
      <c r="U19" s="5"/>
      <c r="V19" s="5"/>
      <c r="W19" s="5"/>
      <c r="X19" s="5"/>
      <c r="Y19" s="5"/>
      <c r="Z19" s="5"/>
    </row>
    <row r="20" spans="1:26" ht="32.2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57"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23.25" customHeight="1">
      <c r="A22" s="5"/>
      <c r="B22" s="29" t="s">
        <v>59</v>
      </c>
      <c r="C22" s="24"/>
      <c r="D22" s="5"/>
      <c r="E22" s="5"/>
      <c r="F22" s="5"/>
      <c r="G22" s="5"/>
      <c r="H22" s="5"/>
      <c r="I22" s="5"/>
      <c r="J22" s="5"/>
      <c r="K22" s="5"/>
      <c r="L22" s="5"/>
      <c r="M22" s="5"/>
      <c r="N22" s="5"/>
      <c r="O22" s="5"/>
      <c r="P22" s="5"/>
      <c r="Q22" s="5"/>
      <c r="R22" s="5"/>
      <c r="S22" s="5"/>
      <c r="T22" s="5"/>
      <c r="U22" s="5"/>
      <c r="V22" s="5"/>
      <c r="W22" s="5"/>
      <c r="X22" s="5"/>
      <c r="Y22" s="5"/>
      <c r="Z22" s="5"/>
    </row>
    <row r="23" spans="1:26" ht="23.25" customHeight="1">
      <c r="A23" s="18">
        <f>IF('1 - Basic Data'!C16+'1 - Basic Data'!C15&gt;0,1,0)</f>
        <v>1</v>
      </c>
      <c r="B23" s="7" t="str">
        <f>IF(A23=1,"How much office space can be set free in square meter","No Data entered on 1 - Basic Data")</f>
        <v>How much office space can be set free in square meter</v>
      </c>
      <c r="C23" s="14">
        <f>IF(A23=1,ROUNDDOWN(C16*'1 - Basic Data'!C15,0),"")</f>
        <v>566</v>
      </c>
      <c r="D23" s="5"/>
      <c r="E23" s="5"/>
      <c r="F23" s="5"/>
      <c r="G23" s="5"/>
      <c r="H23" s="5"/>
      <c r="I23" s="5"/>
      <c r="J23" s="5"/>
      <c r="K23" s="5"/>
      <c r="L23" s="5"/>
      <c r="M23" s="5"/>
      <c r="N23" s="5"/>
      <c r="O23" s="5"/>
      <c r="P23" s="5"/>
      <c r="Q23" s="5"/>
      <c r="R23" s="5"/>
      <c r="S23" s="5"/>
      <c r="T23" s="5"/>
      <c r="U23" s="5"/>
      <c r="V23" s="5"/>
      <c r="W23" s="5"/>
      <c r="X23" s="5"/>
      <c r="Y23" s="5"/>
      <c r="Z23" s="5"/>
    </row>
    <row r="24" spans="1:26" ht="23.25" customHeight="1">
      <c r="A24" s="5"/>
      <c r="B24" s="17" t="str">
        <f>IF(A23=1,"How much could be saved for not using this space anymore per annum","")</f>
        <v>How much could be saved for not using this space anymore per annum</v>
      </c>
      <c r="C24" s="19">
        <f>IF(A23=1,C23*'1 - Basic Data'!C16*12,"")</f>
        <v>74712</v>
      </c>
      <c r="D24" s="5"/>
      <c r="E24" s="5"/>
      <c r="F24" s="5"/>
      <c r="G24" s="5"/>
      <c r="H24" s="5"/>
      <c r="I24" s="5"/>
      <c r="J24" s="5"/>
      <c r="K24" s="5"/>
      <c r="L24" s="5"/>
      <c r="M24" s="5"/>
      <c r="N24" s="5"/>
      <c r="O24" s="5"/>
      <c r="P24" s="5"/>
      <c r="Q24" s="5"/>
      <c r="R24" s="5"/>
      <c r="S24" s="5"/>
      <c r="T24" s="5"/>
      <c r="U24" s="5"/>
      <c r="V24" s="5"/>
      <c r="W24" s="5"/>
      <c r="X24" s="5"/>
      <c r="Y24" s="5"/>
      <c r="Z24" s="5"/>
    </row>
    <row r="25" spans="1:26" ht="23.25" customHeight="1">
      <c r="A25" s="5"/>
      <c r="B25" s="10" t="s">
        <v>34</v>
      </c>
      <c r="C25" s="20">
        <f>C17*'1 - Basic Data'!C17</f>
        <v>212500</v>
      </c>
      <c r="D25" s="5"/>
      <c r="E25" s="5"/>
      <c r="F25" s="5"/>
      <c r="G25" s="5"/>
      <c r="H25" s="5"/>
      <c r="I25" s="5"/>
      <c r="J25" s="5"/>
      <c r="K25" s="5"/>
      <c r="L25" s="5"/>
      <c r="M25" s="5"/>
      <c r="N25" s="5"/>
      <c r="O25" s="5"/>
      <c r="P25" s="5"/>
      <c r="Q25" s="5"/>
      <c r="R25" s="5"/>
      <c r="S25" s="5"/>
      <c r="T25" s="5"/>
      <c r="U25" s="5"/>
      <c r="V25" s="5"/>
      <c r="W25" s="5"/>
      <c r="X25" s="5"/>
      <c r="Y25" s="5"/>
      <c r="Z25" s="5"/>
    </row>
    <row r="26" spans="1:26" ht="23.25" customHeight="1">
      <c r="A26" s="5"/>
      <c r="B26" s="7" t="s">
        <v>60</v>
      </c>
      <c r="C26" s="21">
        <f>C25+C24*5</f>
        <v>586060</v>
      </c>
      <c r="D26" s="5"/>
      <c r="E26" s="5"/>
      <c r="F26" s="5"/>
      <c r="G26" s="5"/>
      <c r="H26" s="5"/>
      <c r="I26" s="5"/>
      <c r="J26" s="5"/>
      <c r="K26" s="5"/>
      <c r="L26" s="5"/>
      <c r="M26" s="5"/>
      <c r="N26" s="5"/>
      <c r="O26" s="5"/>
      <c r="P26" s="5"/>
      <c r="Q26" s="5"/>
      <c r="R26" s="5"/>
      <c r="S26" s="5"/>
      <c r="T26" s="5"/>
      <c r="U26" s="5"/>
      <c r="V26" s="5"/>
      <c r="W26" s="5"/>
      <c r="X26" s="5"/>
      <c r="Y26" s="5"/>
      <c r="Z26" s="5"/>
    </row>
    <row r="27" spans="1:26" ht="236.25" customHeight="1">
      <c r="A27" s="5"/>
      <c r="B27" s="7"/>
      <c r="C27" s="6"/>
      <c r="D27" s="5"/>
      <c r="E27" s="5"/>
      <c r="F27" s="5"/>
      <c r="G27" s="5"/>
      <c r="H27" s="5"/>
      <c r="I27" s="5"/>
      <c r="J27" s="5"/>
      <c r="K27" s="5"/>
      <c r="L27" s="5"/>
      <c r="M27" s="5"/>
      <c r="N27" s="5"/>
      <c r="O27" s="5"/>
      <c r="P27" s="5"/>
      <c r="Q27" s="5"/>
      <c r="R27" s="5"/>
      <c r="S27" s="5"/>
      <c r="T27" s="5"/>
      <c r="U27" s="5"/>
      <c r="V27" s="5"/>
      <c r="W27" s="5"/>
      <c r="X27" s="5"/>
      <c r="Y27" s="5"/>
      <c r="Z27" s="5"/>
    </row>
    <row r="28" spans="1:26" ht="23.25" customHeight="1">
      <c r="A28" s="5"/>
      <c r="B28" s="29" t="s">
        <v>35</v>
      </c>
      <c r="C28" s="24"/>
      <c r="D28" s="5"/>
      <c r="E28" s="5"/>
      <c r="F28" s="5"/>
      <c r="G28" s="5"/>
      <c r="H28" s="5"/>
      <c r="I28" s="5"/>
      <c r="J28" s="5"/>
      <c r="K28" s="5"/>
      <c r="L28" s="5"/>
      <c r="M28" s="5"/>
      <c r="N28" s="5"/>
      <c r="O28" s="5"/>
      <c r="P28" s="5"/>
      <c r="Q28" s="5"/>
      <c r="R28" s="5"/>
      <c r="S28" s="5"/>
      <c r="T28" s="5"/>
      <c r="U28" s="5"/>
      <c r="V28" s="5"/>
      <c r="W28" s="5"/>
      <c r="X28" s="5"/>
      <c r="Y28" s="5"/>
      <c r="Z28" s="5"/>
    </row>
    <row r="29" spans="1:26" ht="34.5" customHeight="1">
      <c r="A29" s="5"/>
      <c r="B29" s="30" t="s">
        <v>61</v>
      </c>
      <c r="C29" s="24"/>
      <c r="D29" s="5"/>
      <c r="E29" s="5"/>
      <c r="F29" s="5"/>
      <c r="G29" s="5"/>
      <c r="H29" s="5"/>
      <c r="I29" s="5"/>
      <c r="J29" s="5"/>
      <c r="K29" s="5"/>
      <c r="L29" s="5"/>
      <c r="M29" s="5"/>
      <c r="N29" s="5"/>
      <c r="O29" s="5"/>
      <c r="P29" s="5"/>
      <c r="Q29" s="5"/>
      <c r="R29" s="5"/>
      <c r="S29" s="5"/>
      <c r="T29" s="5"/>
      <c r="U29" s="5"/>
      <c r="V29" s="5"/>
      <c r="W29" s="5"/>
      <c r="X29" s="5"/>
      <c r="Y29" s="5"/>
      <c r="Z29" s="5"/>
    </row>
    <row r="30" spans="1:26" ht="47" customHeight="1">
      <c r="A30" s="5"/>
      <c r="B30" s="44" t="s">
        <v>62</v>
      </c>
      <c r="C30" s="24"/>
      <c r="D30" s="5"/>
      <c r="E30" s="5"/>
      <c r="F30" s="5"/>
      <c r="G30" s="5"/>
      <c r="H30" s="5"/>
      <c r="I30" s="5"/>
      <c r="J30" s="5"/>
      <c r="K30" s="5"/>
      <c r="L30" s="5"/>
      <c r="M30" s="5"/>
      <c r="N30" s="5"/>
      <c r="O30" s="5"/>
      <c r="P30" s="5"/>
      <c r="Q30" s="5"/>
      <c r="R30" s="5"/>
      <c r="S30" s="5"/>
      <c r="T30" s="5"/>
      <c r="U30" s="5"/>
      <c r="V30" s="5"/>
      <c r="W30" s="5"/>
      <c r="X30" s="5"/>
      <c r="Y30" s="5"/>
      <c r="Z30" s="5"/>
    </row>
    <row r="31" spans="1:26" ht="16">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6">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6">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6">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6">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6">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6">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6">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6">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6">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6">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6">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6">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6">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6">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6">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6">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6">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6">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6">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6">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6">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6">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6">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6">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6">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6">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6">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6">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6">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6">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6">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6">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6">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6">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6">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6">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6">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6">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6">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6">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6">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6">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6">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6">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6">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6">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6">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6">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6">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6">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6">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6">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6">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6">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6">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6">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6">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6">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6">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6">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6">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6">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6">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6">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6">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6">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6">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6">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6">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6">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6">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6">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6">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6">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6">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6">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6">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6">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6">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6">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6">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6">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6">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6">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6">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6">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6">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6">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6">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6">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6">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6">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6">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6">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6">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6">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6">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6">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6">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6">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6">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6">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6">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6">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6">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6">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6">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6">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6">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6">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6">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6">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6">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6">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6">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6">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6">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6">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6">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6">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6">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6">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6">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6">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6">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6">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6">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6">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6">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6">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6">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6">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6">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6">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6">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6">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6">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6">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6">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6">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6">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6">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6">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6">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6">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6">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6">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6">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6">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6">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6">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6">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6">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6">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6">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6">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6">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6">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6">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6">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6">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6">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6">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6">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6">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6">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6">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6">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6">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6">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6">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6">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6">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6">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6">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6">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6">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6">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6">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6">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6">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6">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6">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6">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6">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6">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6">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6">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6">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6">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6">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6">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6">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6">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6">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6">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6">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6">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6">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6">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6">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6">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6">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6">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6">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6">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6">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6">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6">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6">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6">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6">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6">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6">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6">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6">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6">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6">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6">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6">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6">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6">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6">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6">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6">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6">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6">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6">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6">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6">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6">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6">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6">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6">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6">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6">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6">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6">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6">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6">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6">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6">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6">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6">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6">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6">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6">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6">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6">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6">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6">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6">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6">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6">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6">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6">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6">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6">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6">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6">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6">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6">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6">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6">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6">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6">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6">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6">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6">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6">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6">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6">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6">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6">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6">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6">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6">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6">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6">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6">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6">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6">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6">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6">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6">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6">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6">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6">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6">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6">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6">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6">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6">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6">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6">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6">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6">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6">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6">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6">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6">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6">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6">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6">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6">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6">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6">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6">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6">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6">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6">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6">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6">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6">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6">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6">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6">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6">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6">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6">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6">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6">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6">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6">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6">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6">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6">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6">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6">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6">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6">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6">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6">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6">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6">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6">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6">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6">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6">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6">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6">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6">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6">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6">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6">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6">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6">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6">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6">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6">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6">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6">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6">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6">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6">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6">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6">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sheetData>
  <mergeCells count="6">
    <mergeCell ref="B30:C30"/>
    <mergeCell ref="B2:C2"/>
    <mergeCell ref="B13:C13"/>
    <mergeCell ref="B22:C22"/>
    <mergeCell ref="B28:C28"/>
    <mergeCell ref="B29:C29"/>
  </mergeCells>
  <hyperlinks>
    <hyperlink ref="B30" r:id="rId1" display="Use a desk sharing software like desk.ly to gather rich data of usage to base your decision on that data. Find out how many and wich desks could be removed without loosing benefits of your actual situation." xr:uid="{00000000-0004-0000-0300-000000000000}"/>
  </hyperlinks>
  <pageMargins left="0.7" right="0.7" top="0.78740157499999996" bottom="0.78740157499999996"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0 - Explanation</vt:lpstr>
      <vt:lpstr>1 - Basic Data</vt:lpstr>
      <vt:lpstr>2 - Expected Desk Usage</vt:lpstr>
      <vt:lpstr>3 - Conclusion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Stefan Weißen</cp:lastModifiedBy>
  <dcterms:created xsi:type="dcterms:W3CDTF">2022-02-08T13:50:39Z</dcterms:created>
  <dcterms:modified xsi:type="dcterms:W3CDTF">2022-02-25T08:44:44Z</dcterms:modified>
</cp:coreProperties>
</file>